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2.18.81\common\☆５,林道担当\05-1　工事関係（県営）\R2\05　日和茶坂瀬線　奥ノ井下工区\02-0 設計書（当初）\1.PPI\原稿\"/>
    </mc:Choice>
  </mc:AlternateContent>
  <bookViews>
    <workbookView xWindow="0" yWindow="0" windowWidth="15390" windowHeight="13500"/>
  </bookViews>
  <sheets>
    <sheet name="工事費内訳書" sheetId="2" r:id="rId1"/>
  </sheets>
  <definedNames>
    <definedName name="_xlnm.Print_Area" localSheetId="0">工事費内訳書!$A$1:$G$228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工事費内訳書!$G$228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工事費内訳書!$I$228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3" i="2" l="1"/>
  <c r="G222" i="2" s="1"/>
  <c r="G221" i="2" s="1"/>
  <c r="G220" i="2" s="1"/>
  <c r="G215" i="2"/>
  <c r="G214" i="2" s="1"/>
  <c r="G212" i="2"/>
  <c r="G211" i="2"/>
  <c r="G178" i="2"/>
  <c r="G177" i="2" s="1"/>
  <c r="G169" i="2"/>
  <c r="G167" i="2"/>
  <c r="G163" i="2"/>
  <c r="G162" i="2" s="1"/>
  <c r="G161" i="2" s="1"/>
  <c r="G159" i="2"/>
  <c r="G158" i="2" s="1"/>
  <c r="G157" i="2" s="1"/>
  <c r="G155" i="2"/>
  <c r="G151" i="2"/>
  <c r="G150" i="2" s="1"/>
  <c r="G149" i="2" s="1"/>
  <c r="G112" i="2"/>
  <c r="G99" i="2"/>
  <c r="G72" i="2" s="1"/>
  <c r="G71" i="2" s="1"/>
  <c r="G86" i="2"/>
  <c r="G73" i="2"/>
  <c r="G68" i="2"/>
  <c r="G65" i="2"/>
  <c r="G62" i="2"/>
  <c r="G61" i="2"/>
  <c r="G60" i="2" s="1"/>
  <c r="G49" i="2"/>
  <c r="G48" i="2"/>
  <c r="G47" i="2"/>
  <c r="G39" i="2"/>
  <c r="G38" i="2" s="1"/>
  <c r="G37" i="2" s="1"/>
  <c r="G33" i="2"/>
  <c r="G28" i="2"/>
  <c r="G26" i="2"/>
  <c r="G21" i="2"/>
  <c r="G15" i="2"/>
  <c r="G14" i="2" l="1"/>
  <c r="G13" i="2" s="1"/>
  <c r="G12" i="2" s="1"/>
  <c r="G11" i="2" s="1"/>
  <c r="G10" i="2" s="1"/>
  <c r="G227" i="2" s="1"/>
  <c r="G228" i="2" s="1"/>
  <c r="G176" i="2"/>
  <c r="G175" i="2" s="1"/>
  <c r="G173" i="2" s="1"/>
  <c r="G172" i="2" s="1"/>
</calcChain>
</file>

<file path=xl/sharedStrings.xml><?xml version="1.0" encoding="utf-8"?>
<sst xmlns="http://schemas.openxmlformats.org/spreadsheetml/2006/main" count="451" uniqueCount="199">
  <si>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</si>
  <si>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</si>
  <si>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</si>
  <si>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</si>
  <si>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</si>
  <si>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</si>
  <si>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</si>
  <si>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</si>
  <si>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</si>
  <si>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</si>
  <si>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</si>
  <si>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</si>
  <si>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</si>
  <si>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Ｒ２三林　林開日和茶坂瀬線奥ノ井下　三好市　開設工事</t>
  </si>
  <si>
    <t>工事原価
_x000D_</t>
  </si>
  <si>
    <t>式</t>
  </si>
  <si>
    <t>直接工事費
_x000D_</t>
  </si>
  <si>
    <t>直接工事費(諸経費対象)
_x000D_</t>
  </si>
  <si>
    <t>土工
_x000D_</t>
  </si>
  <si>
    <t>切土　礫質土
_x000D_</t>
  </si>
  <si>
    <t>m3</t>
  </si>
  <si>
    <t>㎡</t>
  </si>
  <si>
    <t>切土　軟岩(Ⅰ)A
_x000D_</t>
  </si>
  <si>
    <t>盛土
_x000D_</t>
  </si>
  <si>
    <t>丸太筋工(皮剥無　先端加工有　2本筋工)
_x000D_</t>
  </si>
  <si>
    <t>ｍ</t>
  </si>
  <si>
    <t>路面工
_x000D_</t>
  </si>
  <si>
    <t>kg</t>
  </si>
  <si>
    <t>法面保護工
_x000D_</t>
  </si>
  <si>
    <t>基</t>
  </si>
  <si>
    <t>ton</t>
  </si>
  <si>
    <t>擁壁工
_x000D_</t>
  </si>
  <si>
    <t>排水施設工
_x000D_</t>
  </si>
  <si>
    <t>組</t>
  </si>
  <si>
    <t>基面整正
_x000D_</t>
  </si>
  <si>
    <t>本</t>
  </si>
  <si>
    <t>道路付属施設工
_x000D_</t>
  </si>
  <si>
    <t>ガードレール設置工
_x000D_</t>
  </si>
  <si>
    <t>仮設工
_x000D_</t>
  </si>
  <si>
    <t>落石防護柵工
_x000D_</t>
  </si>
  <si>
    <t>構造物撤去工
_x000D_</t>
  </si>
  <si>
    <t>構造物取壊し工
_x000D_</t>
  </si>
  <si>
    <t>コンクリート構造物取壊し
_x000D_</t>
  </si>
  <si>
    <t>処分費
_x000D_</t>
  </si>
  <si>
    <t>間接工事費
_x000D_</t>
  </si>
  <si>
    <t>共通仮設費
_x000D_</t>
  </si>
  <si>
    <t>共通仮設費（率計上）
_x000D_</t>
  </si>
  <si>
    <t>準備費
_x000D_</t>
  </si>
  <si>
    <t>伐採費
_x000D_</t>
  </si>
  <si>
    <t>スギ　伐採費
_x000D_胸高直径　12cm</t>
  </si>
  <si>
    <t>スギ　伐採費
_x000D_胸高直径　15cm</t>
  </si>
  <si>
    <t>スギ　伐採費
_x000D_胸高直径　17cm</t>
  </si>
  <si>
    <t>スギ　伐採費
_x000D_胸高直径　18cm</t>
  </si>
  <si>
    <t>スギ　伐採費
_x000D_胸高直径　19cm</t>
  </si>
  <si>
    <t>スギ　伐採費
_x000D_胸高直径　20cm</t>
  </si>
  <si>
    <t>スギ　伐採費
_x000D_胸高直径　21cm</t>
  </si>
  <si>
    <t>スギ　伐採費
_x000D_胸高直径　22cm</t>
  </si>
  <si>
    <t>スギ　伐採費
_x000D_胸高直径　23cm</t>
  </si>
  <si>
    <t>スギ　伐採費
_x000D_胸高直径　24cm</t>
  </si>
  <si>
    <t>スギ　伐採費
_x000D_胸高直径　25cm</t>
  </si>
  <si>
    <t>スギ　伐採費
_x000D_胸高直径　26cm</t>
  </si>
  <si>
    <t>スギ　伐採費
_x000D_胸高直径　27cm</t>
  </si>
  <si>
    <t>スギ　伐採費
_x000D_胸高直径　28cm</t>
  </si>
  <si>
    <t>スギ　伐採費
_x000D_胸高直径　29cm</t>
  </si>
  <si>
    <t>スギ　伐採費
_x000D_胸高直径　30cm</t>
  </si>
  <si>
    <t>スギ　伐採費
_x000D_胸高直径　31cm</t>
  </si>
  <si>
    <t>スギ　伐採費
_x000D_胸高直径　32cm</t>
  </si>
  <si>
    <t>スギ　伐採費
_x000D_胸高直径　33cm</t>
  </si>
  <si>
    <t>スギ　伐採費
_x000D_胸高直径　34cm</t>
  </si>
  <si>
    <t>スギ　伐採費
_x000D_胸高直径　35cm</t>
  </si>
  <si>
    <t>スギ　伐採費
_x000D_胸高直径　36cm</t>
  </si>
  <si>
    <t>スギ　伐採費
_x000D_胸高直径　38cm</t>
  </si>
  <si>
    <t>スギ　伐採費
_x000D_胸高直径　40cm</t>
  </si>
  <si>
    <t>スギ　伐採費
_x000D_胸高直径　42cm</t>
  </si>
  <si>
    <t>スギ　伐採費
_x000D_胸高直径　43cm</t>
  </si>
  <si>
    <t>スギ　伐採費
_x000D_胸高直径　44cm</t>
  </si>
  <si>
    <t>スギ　伐採費
_x000D_胸高直径　45cm</t>
  </si>
  <si>
    <t>スギ　伐採費
_x000D_胸高直径　47cm</t>
  </si>
  <si>
    <t>スギ　伐採費
_x000D_胸高直径　48cm</t>
  </si>
  <si>
    <t>スギ　伐採費
_x000D_胸高直径　50cm</t>
  </si>
  <si>
    <t>スギ　伐採費
_x000D_胸高直径　51cm</t>
  </si>
  <si>
    <t>枝条片付
_x000D_</t>
  </si>
  <si>
    <t>根株処理
_x000D_</t>
  </si>
  <si>
    <t>営繕費
_x000D_</t>
  </si>
  <si>
    <t>トイレ設置費
_x000D_</t>
  </si>
  <si>
    <t>月</t>
  </si>
  <si>
    <t>現場管理費
_x000D_</t>
  </si>
  <si>
    <t>一般管理費等
_x000D_</t>
  </si>
  <si>
    <t>工事価格
_x000D_</t>
  </si>
  <si>
    <t>地山掘削工（床堀）　礫質土
_x000D_</t>
    <phoneticPr fontId="2"/>
  </si>
  <si>
    <t>埋戻し
_x000D_</t>
    <phoneticPr fontId="2"/>
  </si>
  <si>
    <t>地山掘削工（切取）　礫質土
_x000D_</t>
    <phoneticPr fontId="2"/>
  </si>
  <si>
    <t xml:space="preserve">掘削工積込　礫質土
</t>
    <phoneticPr fontId="2"/>
  </si>
  <si>
    <t>切土法面整形　礫質土
_x000D_</t>
    <phoneticPr fontId="2"/>
  </si>
  <si>
    <t>地山掘削工（床堀）　軟岩(Ⅰ)A
_x000D_</t>
    <phoneticPr fontId="2"/>
  </si>
  <si>
    <t>地山掘削工（切取）　軟岩(Ⅰ)A
_x000D_</t>
    <phoneticPr fontId="2"/>
  </si>
  <si>
    <t>掘削工積込　軟岩(Ⅰ)A
_x000D_</t>
    <phoneticPr fontId="2"/>
  </si>
  <si>
    <t>切土法面整形　軟岩(Ⅰ)A
_x000D_</t>
    <phoneticPr fontId="2"/>
  </si>
  <si>
    <t>盛　土
_x000D_</t>
    <phoneticPr fontId="2"/>
  </si>
  <si>
    <t>土羽工
_x000D_</t>
    <phoneticPr fontId="2"/>
  </si>
  <si>
    <t>盛土法面整形（削取り整形）
_x000D_礫質土</t>
    <rPh sb="15" eb="18">
      <t>レキシツド</t>
    </rPh>
    <phoneticPr fontId="2"/>
  </si>
  <si>
    <t>植生シート工　</t>
    <phoneticPr fontId="2"/>
  </si>
  <si>
    <t>盛土水平排水材　不織布（長繊維化繊系）
_x000D_</t>
    <phoneticPr fontId="2"/>
  </si>
  <si>
    <t>捨土
_x000D_</t>
    <phoneticPr fontId="2"/>
  </si>
  <si>
    <t xml:space="preserve">残土運搬　礫質土　L=1.46km
</t>
    <rPh sb="0" eb="2">
      <t>ザンド</t>
    </rPh>
    <phoneticPr fontId="2"/>
  </si>
  <si>
    <t>残土運搬　軟岩Ⅰ　L=1.46km
_x000D_</t>
    <rPh sb="0" eb="2">
      <t>ザンド</t>
    </rPh>
    <phoneticPr fontId="2"/>
  </si>
  <si>
    <t>敷均し（整地）
_x000D_</t>
    <phoneticPr fontId="2"/>
  </si>
  <si>
    <t>コンクリート路面工
_x000D_</t>
    <phoneticPr fontId="2"/>
  </si>
  <si>
    <t xml:space="preserve">コンクリート路面工
</t>
    <phoneticPr fontId="2"/>
  </si>
  <si>
    <t xml:space="preserve">溶接金網敷設工
</t>
    <phoneticPr fontId="2"/>
  </si>
  <si>
    <t>舗装止め丸太工（φ200mm 170タイコ）
_x000D_</t>
    <phoneticPr fontId="2"/>
  </si>
  <si>
    <t>均し基礎コンクリート型枠</t>
    <rPh sb="0" eb="1">
      <t>ナラ</t>
    </rPh>
    <rPh sb="2" eb="4">
      <t>キソ</t>
    </rPh>
    <phoneticPr fontId="2"/>
  </si>
  <si>
    <t>みぞ形鋼
_x000D_</t>
    <phoneticPr fontId="2"/>
  </si>
  <si>
    <t>伸縮継目（目地板取付）_x000D_</t>
    <rPh sb="0" eb="2">
      <t>シンシュク</t>
    </rPh>
    <rPh sb="2" eb="3">
      <t>ツ</t>
    </rPh>
    <rPh sb="3" eb="4">
      <t>メ</t>
    </rPh>
    <rPh sb="8" eb="9">
      <t>ト</t>
    </rPh>
    <rPh sb="9" eb="10">
      <t>ツ</t>
    </rPh>
    <phoneticPr fontId="2"/>
  </si>
  <si>
    <t>不陸整正</t>
    <phoneticPr fontId="2"/>
  </si>
  <si>
    <t>法面保護工
_x000D_</t>
    <phoneticPr fontId="2"/>
  </si>
  <si>
    <t>植生マット工（腐食型）アンカー仕様 L=300mm
_x000D_</t>
    <phoneticPr fontId="2"/>
  </si>
  <si>
    <t>モルタル吹付工
_x000D_</t>
    <phoneticPr fontId="2"/>
  </si>
  <si>
    <t>鋼製かご工（石詰め）
_x000D_</t>
    <phoneticPr fontId="2"/>
  </si>
  <si>
    <t>鋼製かご工（石詰め）
_x000D_</t>
    <phoneticPr fontId="2"/>
  </si>
  <si>
    <t>吸出し防止マット
_x000D_</t>
    <phoneticPr fontId="2"/>
  </si>
  <si>
    <t>均しコンクリート
_x000D_</t>
    <phoneticPr fontId="2"/>
  </si>
  <si>
    <t>基礎栗石工
_x000D_</t>
    <phoneticPr fontId="2"/>
  </si>
  <si>
    <t>基面整正_x000D_</t>
    <phoneticPr fontId="2"/>
  </si>
  <si>
    <t>差し筋</t>
    <rPh sb="0" eb="1">
      <t>サ</t>
    </rPh>
    <phoneticPr fontId="2"/>
  </si>
  <si>
    <t>擁壁工（コンクリート）
_x000D_</t>
    <phoneticPr fontId="2"/>
  </si>
  <si>
    <t>重力式擁壁</t>
    <phoneticPr fontId="2"/>
  </si>
  <si>
    <t>基面整正_x000D_</t>
    <phoneticPr fontId="2"/>
  </si>
  <si>
    <t xml:space="preserve">擁壁工（コンクリート）
</t>
    <phoneticPr fontId="2"/>
  </si>
  <si>
    <t>重力式擁壁</t>
    <phoneticPr fontId="2"/>
  </si>
  <si>
    <t>擁壁工（コンクリート）
_x000D_</t>
    <phoneticPr fontId="2"/>
  </si>
  <si>
    <t>基面整正_x000D_</t>
    <phoneticPr fontId="2"/>
  </si>
  <si>
    <t>溝渠工（グレーチング）
_x000D_</t>
    <phoneticPr fontId="2"/>
  </si>
  <si>
    <t>鋼製グレーチング(圧接型受枠付)
_x000D_</t>
    <phoneticPr fontId="2"/>
  </si>
  <si>
    <t>コンクリート（受台）
_x000D_</t>
    <phoneticPr fontId="2"/>
  </si>
  <si>
    <t>型枠工</t>
    <rPh sb="2" eb="3">
      <t>コウ</t>
    </rPh>
    <phoneticPr fontId="2"/>
  </si>
  <si>
    <t>基礎栗石工
_x000D_</t>
    <phoneticPr fontId="2"/>
  </si>
  <si>
    <t>ふとんかご</t>
    <phoneticPr fontId="2"/>
  </si>
  <si>
    <t>コンクリート（呑口工）
_x000D_</t>
    <phoneticPr fontId="2"/>
  </si>
  <si>
    <t>地山掘削工（床堀）　軟岩(Ⅰ)A
_x000D_</t>
    <phoneticPr fontId="2"/>
  </si>
  <si>
    <t>溝渠工（グレーチング）
_x000D_</t>
    <phoneticPr fontId="2"/>
  </si>
  <si>
    <t>コンクリート（受台）
_x000D_</t>
    <phoneticPr fontId="2"/>
  </si>
  <si>
    <t>基礎栗石工
_x000D_</t>
    <phoneticPr fontId="2"/>
  </si>
  <si>
    <t>基面整正</t>
    <phoneticPr fontId="2"/>
  </si>
  <si>
    <t>ふとんかご</t>
    <phoneticPr fontId="2"/>
  </si>
  <si>
    <t>コンクリート（呑口工）
_x000D_</t>
    <phoneticPr fontId="2"/>
  </si>
  <si>
    <t>基礎栗石工
_x000D_</t>
    <phoneticPr fontId="2"/>
  </si>
  <si>
    <t>溝渠工（グレーチング）
_x000D_</t>
    <phoneticPr fontId="2"/>
  </si>
  <si>
    <t>鋼製グレーチング(圧接型受枠付)
_x000D_</t>
    <phoneticPr fontId="2"/>
  </si>
  <si>
    <t>地山掘削工（床堀）　礫質土
_x000D_</t>
    <phoneticPr fontId="2"/>
  </si>
  <si>
    <t>地山掘削工（床堀）　軟岩(Ⅰ)A
_x000D_</t>
    <phoneticPr fontId="2"/>
  </si>
  <si>
    <t>ふとんかご</t>
    <phoneticPr fontId="2"/>
  </si>
  <si>
    <t>コンクリート（呑口工）
_x000D_</t>
    <phoneticPr fontId="2"/>
  </si>
  <si>
    <t>地山掘削工（床堀）　軟岩(Ⅰ)A
_x000D_</t>
    <phoneticPr fontId="2"/>
  </si>
  <si>
    <t>NO.1集水ます(コンクリート)
_x000D_</t>
    <phoneticPr fontId="2"/>
  </si>
  <si>
    <t>型枠工
_x000D_</t>
    <phoneticPr fontId="2"/>
  </si>
  <si>
    <t>NO.2集水ます(コンクリート)
_x000D_</t>
    <phoneticPr fontId="2"/>
  </si>
  <si>
    <t xml:space="preserve">型枠工
</t>
    <phoneticPr fontId="2"/>
  </si>
  <si>
    <t>基面整正
_x000D_</t>
    <phoneticPr fontId="2"/>
  </si>
  <si>
    <t>NO.3集水ます(コンクリート)
_x000D_</t>
    <phoneticPr fontId="2"/>
  </si>
  <si>
    <t>型枠工
_x000D_</t>
    <phoneticPr fontId="2"/>
  </si>
  <si>
    <t>基面整正
_x000D_</t>
    <phoneticPr fontId="2"/>
  </si>
  <si>
    <t>NO.4集水ます(コンクリート)
_x000D_</t>
    <phoneticPr fontId="2"/>
  </si>
  <si>
    <t xml:space="preserve">型枠工
</t>
    <phoneticPr fontId="2"/>
  </si>
  <si>
    <t>NO.5集水ます(コンクリート)
_x000D_</t>
    <phoneticPr fontId="2"/>
  </si>
  <si>
    <t>型枠工
_x000D_</t>
    <phoneticPr fontId="2"/>
  </si>
  <si>
    <t>基面整正
_x000D_</t>
    <phoneticPr fontId="2"/>
  </si>
  <si>
    <t>角型Ｕ字溝敷設（NO.1～5水路工）
_x000D_</t>
    <phoneticPr fontId="2"/>
  </si>
  <si>
    <t xml:space="preserve">杉丸太（皮剥加工あり）
</t>
    <phoneticPr fontId="2"/>
  </si>
  <si>
    <t>NO.1・2水路工(縁コンクリート)
_x000D_</t>
    <phoneticPr fontId="2"/>
  </si>
  <si>
    <t>NO.3・4水路工(縁コンクリート)
_x000D_</t>
    <phoneticPr fontId="2"/>
  </si>
  <si>
    <t>NO.5水路工(縁コンクリート)
_x000D_</t>
    <phoneticPr fontId="2"/>
  </si>
  <si>
    <t>鋼製グレーチング(圧接型受枠付)
_x000D_</t>
    <phoneticPr fontId="2"/>
  </si>
  <si>
    <t xml:space="preserve">コンクリート（受台）
</t>
    <phoneticPr fontId="2"/>
  </si>
  <si>
    <t>型枠工
_x000D_</t>
    <phoneticPr fontId="2"/>
  </si>
  <si>
    <t xml:space="preserve">地山掘削工（床堀）　礫質土
</t>
    <phoneticPr fontId="2"/>
  </si>
  <si>
    <t>コンクリート（袖部）
_x000D_</t>
    <phoneticPr fontId="2"/>
  </si>
  <si>
    <t>コンクリート（呑口集水枡）
_x000D_</t>
    <phoneticPr fontId="2"/>
  </si>
  <si>
    <t>ガードレール</t>
    <phoneticPr fontId="2"/>
  </si>
  <si>
    <t>ガードレール</t>
    <phoneticPr fontId="2"/>
  </si>
  <si>
    <t>補強鉄筋　D13mm
_x000D_</t>
    <phoneticPr fontId="2"/>
  </si>
  <si>
    <t>標識設置工
_x000D_</t>
    <phoneticPr fontId="2"/>
  </si>
  <si>
    <t xml:space="preserve">カーブミラー
</t>
    <phoneticPr fontId="2"/>
  </si>
  <si>
    <t>仮設工
_x000D_</t>
    <phoneticPr fontId="2"/>
  </si>
  <si>
    <t>コンクリート構造物取りこわし工</t>
    <phoneticPr fontId="2"/>
  </si>
  <si>
    <t>舗装版切断</t>
    <phoneticPr fontId="2"/>
  </si>
  <si>
    <t>舗装版破砕</t>
    <phoneticPr fontId="2"/>
  </si>
  <si>
    <t>コンクリート殻（集積・積込・運搬）
_x000D_</t>
    <phoneticPr fontId="2"/>
  </si>
  <si>
    <t>コンクリート塊（無筋）
_x000D_</t>
    <phoneticPr fontId="2"/>
  </si>
  <si>
    <t>コンクリート塊（鉄筋）
_x000D_</t>
    <phoneticPr fontId="2"/>
  </si>
  <si>
    <t>伐採費（スギ）
_x000D_</t>
    <phoneticPr fontId="2"/>
  </si>
  <si>
    <t xml:space="preserve">枝条片付
</t>
    <phoneticPr fontId="2"/>
  </si>
  <si>
    <t xml:space="preserve">根株処理（本線で発生分）
</t>
    <phoneticPr fontId="2"/>
  </si>
  <si>
    <t>根株運搬  L=1.4km
_x000D_</t>
    <phoneticPr fontId="2"/>
  </si>
  <si>
    <t>チップ運搬  L=1.4km
_x000D_</t>
    <phoneticPr fontId="2"/>
  </si>
  <si>
    <t>木材チップ化
_x000D_</t>
    <phoneticPr fontId="2"/>
  </si>
  <si>
    <t xml:space="preserve">洋式トイレ設置費（差額）
</t>
    <phoneticPr fontId="2"/>
  </si>
  <si>
    <t xml:space="preserve">トイレ設置費
</t>
    <phoneticPr fontId="2"/>
  </si>
  <si>
    <t>処理工
_x000D_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</si>
</sst>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0"/>
  <sheetViews>
    <sheetView showGridLines="0" tabSelected="1" zoomScaleNormal="100" zoomScaleSheetLayoutView="100" workbookViewId="0">
      <selection activeCell="H8" sqref="H8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+G11+G172</f>
        <v>0</v>
      </c>
      <c r="H10" s="2"/>
      <c r="I10" s="15">
        <v>1</v>
      </c>
      <c r="J10" s="15"/>
    </row>
    <row r="11" spans="1:10" ht="42" customHeight="1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+G13+G37+G47+G60+G71+G149+G157+G161</f>
        <v>0</v>
      </c>
      <c r="H12" s="2"/>
      <c r="I12" s="15">
        <v>3</v>
      </c>
      <c r="J12" s="15">
        <v>1</v>
      </c>
    </row>
    <row r="13" spans="1:10" ht="42" customHeight="1">
      <c r="A13" s="10"/>
      <c r="B13" s="32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2" t="s">
        <v>18</v>
      </c>
      <c r="D14" s="28"/>
      <c r="E14" s="12" t="s">
        <v>15</v>
      </c>
      <c r="F14" s="13">
        <v>1</v>
      </c>
      <c r="G14" s="14">
        <f>+G15+G21+G26+G28+G33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+G16+G17+G18+G19+G20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89</v>
      </c>
      <c r="E16" s="12" t="s">
        <v>20</v>
      </c>
      <c r="F16" s="13">
        <v>81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90</v>
      </c>
      <c r="E17" s="12" t="s">
        <v>20</v>
      </c>
      <c r="F17" s="13">
        <v>47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91</v>
      </c>
      <c r="E18" s="12" t="s">
        <v>20</v>
      </c>
      <c r="F18" s="13">
        <v>1483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92</v>
      </c>
      <c r="E19" s="12" t="s">
        <v>20</v>
      </c>
      <c r="F19" s="13">
        <v>1323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93</v>
      </c>
      <c r="E20" s="12" t="s">
        <v>21</v>
      </c>
      <c r="F20" s="13">
        <v>532.29999999999995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22</v>
      </c>
      <c r="E21" s="12" t="s">
        <v>15</v>
      </c>
      <c r="F21" s="13">
        <v>1</v>
      </c>
      <c r="G21" s="14">
        <f>+G22+G23+G24+G25</f>
        <v>0</v>
      </c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94</v>
      </c>
      <c r="E22" s="12" t="s">
        <v>20</v>
      </c>
      <c r="F22" s="13">
        <v>68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95</v>
      </c>
      <c r="E23" s="12" t="s">
        <v>20</v>
      </c>
      <c r="F23" s="13">
        <v>1324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96</v>
      </c>
      <c r="E24" s="12" t="s">
        <v>20</v>
      </c>
      <c r="F24" s="13">
        <v>1177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97</v>
      </c>
      <c r="E25" s="12" t="s">
        <v>21</v>
      </c>
      <c r="F25" s="13">
        <v>430.1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23</v>
      </c>
      <c r="E26" s="12" t="s">
        <v>15</v>
      </c>
      <c r="F26" s="13">
        <v>1</v>
      </c>
      <c r="G26" s="14">
        <f>+G27</f>
        <v>0</v>
      </c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98</v>
      </c>
      <c r="E27" s="12" t="s">
        <v>20</v>
      </c>
      <c r="F27" s="13">
        <v>90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99</v>
      </c>
      <c r="E28" s="12" t="s">
        <v>15</v>
      </c>
      <c r="F28" s="13">
        <v>1</v>
      </c>
      <c r="G28" s="14">
        <f>+G29+G30+G31+G32</f>
        <v>0</v>
      </c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100</v>
      </c>
      <c r="E29" s="12" t="s">
        <v>21</v>
      </c>
      <c r="F29" s="13">
        <v>1449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101</v>
      </c>
      <c r="E30" s="12" t="s">
        <v>21</v>
      </c>
      <c r="F30" s="13">
        <v>1449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24</v>
      </c>
      <c r="E31" s="12" t="s">
        <v>25</v>
      </c>
      <c r="F31" s="13">
        <v>156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102</v>
      </c>
      <c r="E32" s="12" t="s">
        <v>21</v>
      </c>
      <c r="F32" s="13">
        <v>250.5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103</v>
      </c>
      <c r="E33" s="12" t="s">
        <v>15</v>
      </c>
      <c r="F33" s="13">
        <v>1</v>
      </c>
      <c r="G33" s="14">
        <f>+G34+G35+G36</f>
        <v>0</v>
      </c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104</v>
      </c>
      <c r="E34" s="12" t="s">
        <v>20</v>
      </c>
      <c r="F34" s="13">
        <v>1323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105</v>
      </c>
      <c r="E35" s="12" t="s">
        <v>20</v>
      </c>
      <c r="F35" s="13">
        <v>1177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106</v>
      </c>
      <c r="E36" s="12" t="s">
        <v>20</v>
      </c>
      <c r="F36" s="13">
        <v>2500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32" t="s">
        <v>26</v>
      </c>
      <c r="C37" s="27"/>
      <c r="D37" s="28"/>
      <c r="E37" s="12" t="s">
        <v>15</v>
      </c>
      <c r="F37" s="13">
        <v>1</v>
      </c>
      <c r="G37" s="14">
        <f>+G38</f>
        <v>0</v>
      </c>
      <c r="H37" s="2"/>
      <c r="I37" s="15">
        <v>28</v>
      </c>
      <c r="J37" s="15">
        <v>2</v>
      </c>
    </row>
    <row r="38" spans="1:10" ht="42" customHeight="1">
      <c r="A38" s="10"/>
      <c r="B38" s="11"/>
      <c r="C38" s="32" t="s">
        <v>26</v>
      </c>
      <c r="D38" s="28"/>
      <c r="E38" s="12" t="s">
        <v>15</v>
      </c>
      <c r="F38" s="13">
        <v>1</v>
      </c>
      <c r="G38" s="14">
        <f>+G39</f>
        <v>0</v>
      </c>
      <c r="H38" s="2"/>
      <c r="I38" s="15">
        <v>29</v>
      </c>
      <c r="J38" s="15">
        <v>3</v>
      </c>
    </row>
    <row r="39" spans="1:10" ht="42" customHeight="1">
      <c r="A39" s="10"/>
      <c r="B39" s="11"/>
      <c r="C39" s="11"/>
      <c r="D39" s="19" t="s">
        <v>107</v>
      </c>
      <c r="E39" s="12" t="s">
        <v>15</v>
      </c>
      <c r="F39" s="13">
        <v>1</v>
      </c>
      <c r="G39" s="14">
        <f>+G40+G41+G42+G43+G44+G45+G46</f>
        <v>0</v>
      </c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108</v>
      </c>
      <c r="E40" s="12" t="s">
        <v>21</v>
      </c>
      <c r="F40" s="13">
        <v>561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109</v>
      </c>
      <c r="E41" s="12" t="s">
        <v>21</v>
      </c>
      <c r="F41" s="13">
        <v>516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110</v>
      </c>
      <c r="E42" s="12" t="s">
        <v>25</v>
      </c>
      <c r="F42" s="13">
        <v>157.1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111</v>
      </c>
      <c r="E43" s="12" t="s">
        <v>21</v>
      </c>
      <c r="F43" s="13">
        <v>0.9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112</v>
      </c>
      <c r="E44" s="12" t="s">
        <v>27</v>
      </c>
      <c r="F44" s="13">
        <v>402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113</v>
      </c>
      <c r="E45" s="12" t="s">
        <v>21</v>
      </c>
      <c r="F45" s="13">
        <v>10.3</v>
      </c>
      <c r="G45" s="20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19" t="s">
        <v>114</v>
      </c>
      <c r="E46" s="12" t="s">
        <v>21</v>
      </c>
      <c r="F46" s="13">
        <v>561</v>
      </c>
      <c r="G46" s="20"/>
      <c r="H46" s="2"/>
      <c r="I46" s="15">
        <v>37</v>
      </c>
      <c r="J46" s="15">
        <v>4</v>
      </c>
    </row>
    <row r="47" spans="1:10" ht="42" customHeight="1">
      <c r="A47" s="10"/>
      <c r="B47" s="32" t="s">
        <v>28</v>
      </c>
      <c r="C47" s="27"/>
      <c r="D47" s="28"/>
      <c r="E47" s="12" t="s">
        <v>15</v>
      </c>
      <c r="F47" s="13">
        <v>1</v>
      </c>
      <c r="G47" s="14">
        <f>+G48</f>
        <v>0</v>
      </c>
      <c r="H47" s="2"/>
      <c r="I47" s="15">
        <v>38</v>
      </c>
      <c r="J47" s="15">
        <v>2</v>
      </c>
    </row>
    <row r="48" spans="1:10" ht="42" customHeight="1">
      <c r="A48" s="10"/>
      <c r="B48" s="11"/>
      <c r="C48" s="32" t="s">
        <v>28</v>
      </c>
      <c r="D48" s="28"/>
      <c r="E48" s="12" t="s">
        <v>15</v>
      </c>
      <c r="F48" s="13">
        <v>1</v>
      </c>
      <c r="G48" s="14">
        <f>+G49</f>
        <v>0</v>
      </c>
      <c r="H48" s="2"/>
      <c r="I48" s="15">
        <v>39</v>
      </c>
      <c r="J48" s="15">
        <v>3</v>
      </c>
    </row>
    <row r="49" spans="1:10" ht="42" customHeight="1">
      <c r="A49" s="10"/>
      <c r="B49" s="11"/>
      <c r="C49" s="11"/>
      <c r="D49" s="19" t="s">
        <v>115</v>
      </c>
      <c r="E49" s="12" t="s">
        <v>15</v>
      </c>
      <c r="F49" s="13">
        <v>1</v>
      </c>
      <c r="G49" s="14">
        <f>+G50+G51+G52+G53+G54+G55+G56+G57+G58+G59</f>
        <v>0</v>
      </c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116</v>
      </c>
      <c r="E50" s="12" t="s">
        <v>21</v>
      </c>
      <c r="F50" s="13">
        <v>720</v>
      </c>
      <c r="G50" s="20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19" t="s">
        <v>117</v>
      </c>
      <c r="E51" s="12" t="s">
        <v>21</v>
      </c>
      <c r="F51" s="13">
        <v>330</v>
      </c>
      <c r="G51" s="20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19" t="s">
        <v>118</v>
      </c>
      <c r="E52" s="12" t="s">
        <v>29</v>
      </c>
      <c r="F52" s="13">
        <v>27</v>
      </c>
      <c r="G52" s="20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119</v>
      </c>
      <c r="E53" s="12" t="s">
        <v>29</v>
      </c>
      <c r="F53" s="13">
        <v>2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120</v>
      </c>
      <c r="E54" s="12" t="s">
        <v>21</v>
      </c>
      <c r="F54" s="13">
        <v>106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121</v>
      </c>
      <c r="E55" s="12" t="s">
        <v>20</v>
      </c>
      <c r="F55" s="13">
        <v>6</v>
      </c>
      <c r="G55" s="20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111</v>
      </c>
      <c r="E56" s="12" t="s">
        <v>21</v>
      </c>
      <c r="F56" s="13">
        <v>8.6</v>
      </c>
      <c r="G56" s="20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122</v>
      </c>
      <c r="E57" s="12" t="s">
        <v>21</v>
      </c>
      <c r="F57" s="13">
        <v>60.2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123</v>
      </c>
      <c r="E58" s="12" t="s">
        <v>21</v>
      </c>
      <c r="F58" s="13">
        <v>60.2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124</v>
      </c>
      <c r="E59" s="12" t="s">
        <v>30</v>
      </c>
      <c r="F59" s="13">
        <v>0.1</v>
      </c>
      <c r="G59" s="20"/>
      <c r="H59" s="2"/>
      <c r="I59" s="15">
        <v>50</v>
      </c>
      <c r="J59" s="15">
        <v>4</v>
      </c>
    </row>
    <row r="60" spans="1:10" ht="42" customHeight="1">
      <c r="A60" s="10"/>
      <c r="B60" s="32" t="s">
        <v>31</v>
      </c>
      <c r="C60" s="27"/>
      <c r="D60" s="28"/>
      <c r="E60" s="12" t="s">
        <v>15</v>
      </c>
      <c r="F60" s="13">
        <v>1</v>
      </c>
      <c r="G60" s="14">
        <f>+G61</f>
        <v>0</v>
      </c>
      <c r="H60" s="2"/>
      <c r="I60" s="15">
        <v>51</v>
      </c>
      <c r="J60" s="15">
        <v>2</v>
      </c>
    </row>
    <row r="61" spans="1:10" ht="42" customHeight="1">
      <c r="A61" s="10"/>
      <c r="B61" s="11"/>
      <c r="C61" s="32" t="s">
        <v>31</v>
      </c>
      <c r="D61" s="28"/>
      <c r="E61" s="12" t="s">
        <v>15</v>
      </c>
      <c r="F61" s="13">
        <v>1</v>
      </c>
      <c r="G61" s="14">
        <f>+G62+G65+G68</f>
        <v>0</v>
      </c>
      <c r="H61" s="2"/>
      <c r="I61" s="15">
        <v>52</v>
      </c>
      <c r="J61" s="15">
        <v>3</v>
      </c>
    </row>
    <row r="62" spans="1:10" ht="42" customHeight="1">
      <c r="A62" s="10"/>
      <c r="B62" s="11"/>
      <c r="C62" s="11"/>
      <c r="D62" s="19" t="s">
        <v>125</v>
      </c>
      <c r="E62" s="12" t="s">
        <v>15</v>
      </c>
      <c r="F62" s="13">
        <v>1</v>
      </c>
      <c r="G62" s="14">
        <f>+G63+G64</f>
        <v>0</v>
      </c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19" t="s">
        <v>126</v>
      </c>
      <c r="E63" s="12" t="s">
        <v>20</v>
      </c>
      <c r="F63" s="13">
        <v>66.3</v>
      </c>
      <c r="G63" s="20"/>
      <c r="H63" s="2"/>
      <c r="I63" s="15">
        <v>54</v>
      </c>
      <c r="J63" s="15">
        <v>4</v>
      </c>
    </row>
    <row r="64" spans="1:10" ht="42" customHeight="1">
      <c r="A64" s="10"/>
      <c r="B64" s="11"/>
      <c r="C64" s="11"/>
      <c r="D64" s="19" t="s">
        <v>127</v>
      </c>
      <c r="E64" s="12" t="s">
        <v>21</v>
      </c>
      <c r="F64" s="13">
        <v>23.4</v>
      </c>
      <c r="G64" s="20"/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19" t="s">
        <v>128</v>
      </c>
      <c r="E65" s="12" t="s">
        <v>15</v>
      </c>
      <c r="F65" s="13">
        <v>1</v>
      </c>
      <c r="G65" s="14">
        <f>+G66+G67</f>
        <v>0</v>
      </c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19" t="s">
        <v>129</v>
      </c>
      <c r="E66" s="12" t="s">
        <v>20</v>
      </c>
      <c r="F66" s="13">
        <v>20</v>
      </c>
      <c r="G66" s="20"/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19" t="s">
        <v>123</v>
      </c>
      <c r="E67" s="12" t="s">
        <v>21</v>
      </c>
      <c r="F67" s="13">
        <v>16</v>
      </c>
      <c r="G67" s="20"/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19" t="s">
        <v>130</v>
      </c>
      <c r="E68" s="12" t="s">
        <v>15</v>
      </c>
      <c r="F68" s="13">
        <v>1</v>
      </c>
      <c r="G68" s="14">
        <f>+G69+G70</f>
        <v>0</v>
      </c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19" t="s">
        <v>126</v>
      </c>
      <c r="E69" s="12" t="s">
        <v>20</v>
      </c>
      <c r="F69" s="13">
        <v>48.5</v>
      </c>
      <c r="G69" s="20"/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19" t="s">
        <v>131</v>
      </c>
      <c r="E70" s="12" t="s">
        <v>21</v>
      </c>
      <c r="F70" s="13">
        <v>24.3</v>
      </c>
      <c r="G70" s="20"/>
      <c r="H70" s="2"/>
      <c r="I70" s="15">
        <v>61</v>
      </c>
      <c r="J70" s="15">
        <v>4</v>
      </c>
    </row>
    <row r="71" spans="1:10" ht="42" customHeight="1">
      <c r="A71" s="10"/>
      <c r="B71" s="32" t="s">
        <v>32</v>
      </c>
      <c r="C71" s="27"/>
      <c r="D71" s="28"/>
      <c r="E71" s="12" t="s">
        <v>15</v>
      </c>
      <c r="F71" s="13">
        <v>1</v>
      </c>
      <c r="G71" s="14">
        <f>+G72</f>
        <v>0</v>
      </c>
      <c r="H71" s="2"/>
      <c r="I71" s="15">
        <v>62</v>
      </c>
      <c r="J71" s="15">
        <v>2</v>
      </c>
    </row>
    <row r="72" spans="1:10" ht="42" customHeight="1">
      <c r="A72" s="10"/>
      <c r="B72" s="11"/>
      <c r="C72" s="32" t="s">
        <v>32</v>
      </c>
      <c r="D72" s="28"/>
      <c r="E72" s="12" t="s">
        <v>15</v>
      </c>
      <c r="F72" s="13">
        <v>1</v>
      </c>
      <c r="G72" s="14">
        <f>+G73+G86+G99+G112</f>
        <v>0</v>
      </c>
      <c r="H72" s="2"/>
      <c r="I72" s="15">
        <v>63</v>
      </c>
      <c r="J72" s="15">
        <v>3</v>
      </c>
    </row>
    <row r="73" spans="1:10" ht="42" customHeight="1">
      <c r="A73" s="10"/>
      <c r="B73" s="11"/>
      <c r="C73" s="11"/>
      <c r="D73" s="19" t="s">
        <v>132</v>
      </c>
      <c r="E73" s="12" t="s">
        <v>15</v>
      </c>
      <c r="F73" s="13">
        <v>1</v>
      </c>
      <c r="G73" s="14">
        <f>+G74+G75+G76+G77+G78+G79+G80+G81+G82+G83+G84+G85</f>
        <v>0</v>
      </c>
      <c r="H73" s="2"/>
      <c r="I73" s="15">
        <v>64</v>
      </c>
      <c r="J73" s="15">
        <v>4</v>
      </c>
    </row>
    <row r="74" spans="1:10" ht="42" customHeight="1">
      <c r="A74" s="10"/>
      <c r="B74" s="11"/>
      <c r="C74" s="11"/>
      <c r="D74" s="19" t="s">
        <v>133</v>
      </c>
      <c r="E74" s="12" t="s">
        <v>33</v>
      </c>
      <c r="F74" s="13">
        <v>6</v>
      </c>
      <c r="G74" s="20"/>
      <c r="H74" s="2"/>
      <c r="I74" s="15">
        <v>65</v>
      </c>
      <c r="J74" s="15">
        <v>4</v>
      </c>
    </row>
    <row r="75" spans="1:10" ht="42" customHeight="1">
      <c r="A75" s="10"/>
      <c r="B75" s="11"/>
      <c r="C75" s="11"/>
      <c r="D75" s="19" t="s">
        <v>134</v>
      </c>
      <c r="E75" s="12" t="s">
        <v>20</v>
      </c>
      <c r="F75" s="13">
        <v>2</v>
      </c>
      <c r="G75" s="20"/>
      <c r="H75" s="2"/>
      <c r="I75" s="15">
        <v>66</v>
      </c>
      <c r="J75" s="15">
        <v>4</v>
      </c>
    </row>
    <row r="76" spans="1:10" ht="42" customHeight="1">
      <c r="A76" s="10"/>
      <c r="B76" s="11"/>
      <c r="C76" s="11"/>
      <c r="D76" s="19" t="s">
        <v>135</v>
      </c>
      <c r="E76" s="12" t="s">
        <v>21</v>
      </c>
      <c r="F76" s="13">
        <v>12.4</v>
      </c>
      <c r="G76" s="20"/>
      <c r="H76" s="2"/>
      <c r="I76" s="15">
        <v>67</v>
      </c>
      <c r="J76" s="15">
        <v>4</v>
      </c>
    </row>
    <row r="77" spans="1:10" ht="42" customHeight="1">
      <c r="A77" s="10"/>
      <c r="B77" s="11"/>
      <c r="C77" s="11"/>
      <c r="D77" s="19" t="s">
        <v>136</v>
      </c>
      <c r="E77" s="12" t="s">
        <v>21</v>
      </c>
      <c r="F77" s="13">
        <v>6.1</v>
      </c>
      <c r="G77" s="20"/>
      <c r="H77" s="2"/>
      <c r="I77" s="15">
        <v>68</v>
      </c>
      <c r="J77" s="15">
        <v>4</v>
      </c>
    </row>
    <row r="78" spans="1:10" ht="42" customHeight="1">
      <c r="A78" s="10"/>
      <c r="B78" s="11"/>
      <c r="C78" s="11"/>
      <c r="D78" s="19" t="s">
        <v>131</v>
      </c>
      <c r="E78" s="12" t="s">
        <v>21</v>
      </c>
      <c r="F78" s="13">
        <v>0.8</v>
      </c>
      <c r="G78" s="20"/>
      <c r="H78" s="2"/>
      <c r="I78" s="15">
        <v>69</v>
      </c>
      <c r="J78" s="15">
        <v>4</v>
      </c>
    </row>
    <row r="79" spans="1:10" ht="42" customHeight="1">
      <c r="A79" s="10"/>
      <c r="B79" s="11"/>
      <c r="C79" s="11"/>
      <c r="D79" s="19" t="s">
        <v>137</v>
      </c>
      <c r="E79" s="12" t="s">
        <v>25</v>
      </c>
      <c r="F79" s="13">
        <v>2</v>
      </c>
      <c r="G79" s="20"/>
      <c r="H79" s="2"/>
      <c r="I79" s="15">
        <v>70</v>
      </c>
      <c r="J79" s="15">
        <v>4</v>
      </c>
    </row>
    <row r="80" spans="1:10" ht="42" customHeight="1">
      <c r="A80" s="10"/>
      <c r="B80" s="11"/>
      <c r="C80" s="11"/>
      <c r="D80" s="19" t="s">
        <v>138</v>
      </c>
      <c r="E80" s="12" t="s">
        <v>20</v>
      </c>
      <c r="F80" s="13">
        <v>0.7</v>
      </c>
      <c r="G80" s="20"/>
      <c r="H80" s="2"/>
      <c r="I80" s="15">
        <v>71</v>
      </c>
      <c r="J80" s="15">
        <v>4</v>
      </c>
    </row>
    <row r="81" spans="1:10" ht="42" customHeight="1">
      <c r="A81" s="10"/>
      <c r="B81" s="11"/>
      <c r="C81" s="11"/>
      <c r="D81" s="19" t="s">
        <v>135</v>
      </c>
      <c r="E81" s="12" t="s">
        <v>21</v>
      </c>
      <c r="F81" s="13">
        <v>4.5</v>
      </c>
      <c r="G81" s="20"/>
      <c r="H81" s="2"/>
      <c r="I81" s="15">
        <v>72</v>
      </c>
      <c r="J81" s="15">
        <v>4</v>
      </c>
    </row>
    <row r="82" spans="1:10" ht="42" customHeight="1">
      <c r="A82" s="10"/>
      <c r="B82" s="11"/>
      <c r="C82" s="11"/>
      <c r="D82" s="19" t="s">
        <v>122</v>
      </c>
      <c r="E82" s="12" t="s">
        <v>21</v>
      </c>
      <c r="F82" s="13">
        <v>1.1000000000000001</v>
      </c>
      <c r="G82" s="20"/>
      <c r="H82" s="2"/>
      <c r="I82" s="15">
        <v>73</v>
      </c>
      <c r="J82" s="15">
        <v>4</v>
      </c>
    </row>
    <row r="83" spans="1:10" ht="42" customHeight="1">
      <c r="A83" s="10"/>
      <c r="B83" s="11"/>
      <c r="C83" s="11"/>
      <c r="D83" s="19" t="s">
        <v>127</v>
      </c>
      <c r="E83" s="12" t="s">
        <v>21</v>
      </c>
      <c r="F83" s="13">
        <v>3.5</v>
      </c>
      <c r="G83" s="20"/>
      <c r="H83" s="2"/>
      <c r="I83" s="15">
        <v>74</v>
      </c>
      <c r="J83" s="15">
        <v>4</v>
      </c>
    </row>
    <row r="84" spans="1:10" ht="42" customHeight="1">
      <c r="A84" s="10"/>
      <c r="B84" s="11"/>
      <c r="C84" s="11"/>
      <c r="D84" s="19" t="s">
        <v>89</v>
      </c>
      <c r="E84" s="12" t="s">
        <v>20</v>
      </c>
      <c r="F84" s="13">
        <v>2</v>
      </c>
      <c r="G84" s="20"/>
      <c r="H84" s="2"/>
      <c r="I84" s="15">
        <v>75</v>
      </c>
      <c r="J84" s="15">
        <v>4</v>
      </c>
    </row>
    <row r="85" spans="1:10" ht="42" customHeight="1">
      <c r="A85" s="10"/>
      <c r="B85" s="11"/>
      <c r="C85" s="11"/>
      <c r="D85" s="19" t="s">
        <v>139</v>
      </c>
      <c r="E85" s="12" t="s">
        <v>20</v>
      </c>
      <c r="F85" s="13">
        <v>1</v>
      </c>
      <c r="G85" s="20"/>
      <c r="H85" s="2"/>
      <c r="I85" s="15">
        <v>76</v>
      </c>
      <c r="J85" s="15">
        <v>4</v>
      </c>
    </row>
    <row r="86" spans="1:10" ht="42" customHeight="1">
      <c r="A86" s="10"/>
      <c r="B86" s="11"/>
      <c r="C86" s="11"/>
      <c r="D86" s="19" t="s">
        <v>140</v>
      </c>
      <c r="E86" s="12" t="s">
        <v>15</v>
      </c>
      <c r="F86" s="13">
        <v>1</v>
      </c>
      <c r="G86" s="14">
        <f>+G87+G88+G89+G90+G91+G92+G93+G94+G95+G96+G97+G98</f>
        <v>0</v>
      </c>
      <c r="H86" s="2"/>
      <c r="I86" s="15">
        <v>77</v>
      </c>
      <c r="J86" s="15">
        <v>4</v>
      </c>
    </row>
    <row r="87" spans="1:10" ht="42" customHeight="1">
      <c r="A87" s="10"/>
      <c r="B87" s="11"/>
      <c r="C87" s="11"/>
      <c r="D87" s="19" t="s">
        <v>133</v>
      </c>
      <c r="E87" s="12" t="s">
        <v>33</v>
      </c>
      <c r="F87" s="13">
        <v>6</v>
      </c>
      <c r="G87" s="20"/>
      <c r="H87" s="2"/>
      <c r="I87" s="15">
        <v>78</v>
      </c>
      <c r="J87" s="15">
        <v>4</v>
      </c>
    </row>
    <row r="88" spans="1:10" ht="42" customHeight="1">
      <c r="A88" s="10"/>
      <c r="B88" s="11"/>
      <c r="C88" s="11"/>
      <c r="D88" s="19" t="s">
        <v>141</v>
      </c>
      <c r="E88" s="12" t="s">
        <v>20</v>
      </c>
      <c r="F88" s="13">
        <v>1.8</v>
      </c>
      <c r="G88" s="20"/>
      <c r="H88" s="2"/>
      <c r="I88" s="15">
        <v>79</v>
      </c>
      <c r="J88" s="15">
        <v>4</v>
      </c>
    </row>
    <row r="89" spans="1:10" ht="42" customHeight="1">
      <c r="A89" s="10"/>
      <c r="B89" s="11"/>
      <c r="C89" s="11"/>
      <c r="D89" s="19" t="s">
        <v>135</v>
      </c>
      <c r="E89" s="12" t="s">
        <v>21</v>
      </c>
      <c r="F89" s="13">
        <v>11.4</v>
      </c>
      <c r="G89" s="20"/>
      <c r="H89" s="2"/>
      <c r="I89" s="15">
        <v>80</v>
      </c>
      <c r="J89" s="15">
        <v>4</v>
      </c>
    </row>
    <row r="90" spans="1:10" ht="42" customHeight="1">
      <c r="A90" s="10"/>
      <c r="B90" s="11"/>
      <c r="C90" s="11"/>
      <c r="D90" s="19" t="s">
        <v>142</v>
      </c>
      <c r="E90" s="12" t="s">
        <v>21</v>
      </c>
      <c r="F90" s="13">
        <v>5.8</v>
      </c>
      <c r="G90" s="20"/>
      <c r="H90" s="2"/>
      <c r="I90" s="15">
        <v>81</v>
      </c>
      <c r="J90" s="15">
        <v>4</v>
      </c>
    </row>
    <row r="91" spans="1:10" ht="42" customHeight="1">
      <c r="A91" s="10"/>
      <c r="B91" s="11"/>
      <c r="C91" s="11"/>
      <c r="D91" s="19" t="s">
        <v>143</v>
      </c>
      <c r="E91" s="12" t="s">
        <v>21</v>
      </c>
      <c r="F91" s="13">
        <v>3.5</v>
      </c>
      <c r="G91" s="20"/>
      <c r="H91" s="2"/>
      <c r="I91" s="15">
        <v>82</v>
      </c>
      <c r="J91" s="15">
        <v>4</v>
      </c>
    </row>
    <row r="92" spans="1:10" ht="42" customHeight="1">
      <c r="A92" s="10"/>
      <c r="B92" s="11"/>
      <c r="C92" s="11"/>
      <c r="D92" s="19" t="s">
        <v>89</v>
      </c>
      <c r="E92" s="12" t="s">
        <v>20</v>
      </c>
      <c r="F92" s="13">
        <v>3</v>
      </c>
      <c r="G92" s="20"/>
      <c r="H92" s="2"/>
      <c r="I92" s="15">
        <v>83</v>
      </c>
      <c r="J92" s="15">
        <v>4</v>
      </c>
    </row>
    <row r="93" spans="1:10" ht="42" customHeight="1">
      <c r="A93" s="10"/>
      <c r="B93" s="11"/>
      <c r="C93" s="11"/>
      <c r="D93" s="19" t="s">
        <v>144</v>
      </c>
      <c r="E93" s="12" t="s">
        <v>25</v>
      </c>
      <c r="F93" s="13">
        <v>2</v>
      </c>
      <c r="G93" s="20"/>
      <c r="H93" s="2"/>
      <c r="I93" s="15">
        <v>84</v>
      </c>
      <c r="J93" s="15">
        <v>4</v>
      </c>
    </row>
    <row r="94" spans="1:10" ht="42" customHeight="1">
      <c r="A94" s="10"/>
      <c r="B94" s="11"/>
      <c r="C94" s="11"/>
      <c r="D94" s="19" t="s">
        <v>145</v>
      </c>
      <c r="E94" s="12" t="s">
        <v>20</v>
      </c>
      <c r="F94" s="13">
        <v>2.8</v>
      </c>
      <c r="G94" s="20"/>
      <c r="H94" s="2"/>
      <c r="I94" s="15">
        <v>85</v>
      </c>
      <c r="J94" s="15">
        <v>4</v>
      </c>
    </row>
    <row r="95" spans="1:10" ht="42" customHeight="1">
      <c r="A95" s="10"/>
      <c r="B95" s="11"/>
      <c r="C95" s="11"/>
      <c r="D95" s="19" t="s">
        <v>135</v>
      </c>
      <c r="E95" s="12" t="s">
        <v>21</v>
      </c>
      <c r="F95" s="13">
        <v>15.1</v>
      </c>
      <c r="G95" s="20"/>
      <c r="H95" s="2"/>
      <c r="I95" s="15">
        <v>86</v>
      </c>
      <c r="J95" s="15">
        <v>4</v>
      </c>
    </row>
    <row r="96" spans="1:10" ht="42" customHeight="1">
      <c r="A96" s="10"/>
      <c r="B96" s="11"/>
      <c r="C96" s="11"/>
      <c r="D96" s="19" t="s">
        <v>146</v>
      </c>
      <c r="E96" s="12" t="s">
        <v>21</v>
      </c>
      <c r="F96" s="13">
        <v>3.9</v>
      </c>
      <c r="G96" s="20"/>
      <c r="H96" s="2"/>
      <c r="I96" s="15">
        <v>87</v>
      </c>
      <c r="J96" s="15">
        <v>4</v>
      </c>
    </row>
    <row r="97" spans="1:10" ht="42" customHeight="1">
      <c r="A97" s="10"/>
      <c r="B97" s="11"/>
      <c r="C97" s="11"/>
      <c r="D97" s="19" t="s">
        <v>127</v>
      </c>
      <c r="E97" s="12" t="s">
        <v>21</v>
      </c>
      <c r="F97" s="13">
        <v>5</v>
      </c>
      <c r="G97" s="20"/>
      <c r="H97" s="2"/>
      <c r="I97" s="15">
        <v>88</v>
      </c>
      <c r="J97" s="15">
        <v>4</v>
      </c>
    </row>
    <row r="98" spans="1:10" ht="42" customHeight="1">
      <c r="A98" s="10"/>
      <c r="B98" s="11"/>
      <c r="C98" s="11"/>
      <c r="D98" s="19" t="s">
        <v>89</v>
      </c>
      <c r="E98" s="12" t="s">
        <v>20</v>
      </c>
      <c r="F98" s="13">
        <v>18</v>
      </c>
      <c r="G98" s="20"/>
      <c r="H98" s="2"/>
      <c r="I98" s="15">
        <v>89</v>
      </c>
      <c r="J98" s="15">
        <v>4</v>
      </c>
    </row>
    <row r="99" spans="1:10" ht="42" customHeight="1">
      <c r="A99" s="10"/>
      <c r="B99" s="11"/>
      <c r="C99" s="11"/>
      <c r="D99" s="19" t="s">
        <v>147</v>
      </c>
      <c r="E99" s="12" t="s">
        <v>15</v>
      </c>
      <c r="F99" s="13">
        <v>1</v>
      </c>
      <c r="G99" s="14">
        <f>+G100+G101+G102+G103+G104+G105+G106+G107+G108+G109+G110+G111</f>
        <v>0</v>
      </c>
      <c r="H99" s="2"/>
      <c r="I99" s="15">
        <v>90</v>
      </c>
      <c r="J99" s="15">
        <v>4</v>
      </c>
    </row>
    <row r="100" spans="1:10" ht="42" customHeight="1">
      <c r="A100" s="10"/>
      <c r="B100" s="11"/>
      <c r="C100" s="11"/>
      <c r="D100" s="19" t="s">
        <v>148</v>
      </c>
      <c r="E100" s="12" t="s">
        <v>33</v>
      </c>
      <c r="F100" s="13">
        <v>4</v>
      </c>
      <c r="G100" s="20"/>
      <c r="H100" s="2"/>
      <c r="I100" s="15">
        <v>91</v>
      </c>
      <c r="J100" s="15">
        <v>4</v>
      </c>
    </row>
    <row r="101" spans="1:10" ht="42" customHeight="1">
      <c r="A101" s="10"/>
      <c r="B101" s="11"/>
      <c r="C101" s="11"/>
      <c r="D101" s="19" t="s">
        <v>141</v>
      </c>
      <c r="E101" s="12" t="s">
        <v>20</v>
      </c>
      <c r="F101" s="13">
        <v>1.7</v>
      </c>
      <c r="G101" s="20"/>
      <c r="H101" s="2"/>
      <c r="I101" s="15">
        <v>92</v>
      </c>
      <c r="J101" s="15">
        <v>4</v>
      </c>
    </row>
    <row r="102" spans="1:10" ht="42" customHeight="1">
      <c r="A102" s="10"/>
      <c r="B102" s="11"/>
      <c r="C102" s="11"/>
      <c r="D102" s="19" t="s">
        <v>135</v>
      </c>
      <c r="E102" s="12" t="s">
        <v>21</v>
      </c>
      <c r="F102" s="13">
        <v>10.5</v>
      </c>
      <c r="G102" s="20"/>
      <c r="H102" s="2"/>
      <c r="I102" s="15">
        <v>93</v>
      </c>
      <c r="J102" s="15">
        <v>4</v>
      </c>
    </row>
    <row r="103" spans="1:10" ht="42" customHeight="1">
      <c r="A103" s="10"/>
      <c r="B103" s="11"/>
      <c r="C103" s="11"/>
      <c r="D103" s="19" t="s">
        <v>142</v>
      </c>
      <c r="E103" s="12" t="s">
        <v>21</v>
      </c>
      <c r="F103" s="13">
        <v>3.2</v>
      </c>
      <c r="G103" s="20"/>
      <c r="H103" s="2"/>
      <c r="I103" s="15">
        <v>94</v>
      </c>
      <c r="J103" s="15">
        <v>4</v>
      </c>
    </row>
    <row r="104" spans="1:10" ht="42" customHeight="1">
      <c r="A104" s="10"/>
      <c r="B104" s="11"/>
      <c r="C104" s="11"/>
      <c r="D104" s="19" t="s">
        <v>143</v>
      </c>
      <c r="E104" s="12" t="s">
        <v>21</v>
      </c>
      <c r="F104" s="13">
        <v>1</v>
      </c>
      <c r="G104" s="20"/>
      <c r="H104" s="2"/>
      <c r="I104" s="15">
        <v>95</v>
      </c>
      <c r="J104" s="15">
        <v>4</v>
      </c>
    </row>
    <row r="105" spans="1:10" ht="42" customHeight="1">
      <c r="A105" s="10"/>
      <c r="B105" s="11"/>
      <c r="C105" s="11"/>
      <c r="D105" s="19" t="s">
        <v>149</v>
      </c>
      <c r="E105" s="12" t="s">
        <v>20</v>
      </c>
      <c r="F105" s="13">
        <v>1</v>
      </c>
      <c r="G105" s="20"/>
      <c r="H105" s="2"/>
      <c r="I105" s="15">
        <v>96</v>
      </c>
      <c r="J105" s="15">
        <v>4</v>
      </c>
    </row>
    <row r="106" spans="1:10" ht="42" customHeight="1">
      <c r="A106" s="10"/>
      <c r="B106" s="11"/>
      <c r="C106" s="11"/>
      <c r="D106" s="19" t="s">
        <v>150</v>
      </c>
      <c r="E106" s="12" t="s">
        <v>20</v>
      </c>
      <c r="F106" s="13">
        <v>1</v>
      </c>
      <c r="G106" s="20"/>
      <c r="H106" s="2"/>
      <c r="I106" s="15">
        <v>97</v>
      </c>
      <c r="J106" s="15">
        <v>4</v>
      </c>
    </row>
    <row r="107" spans="1:10" ht="42" customHeight="1">
      <c r="A107" s="10"/>
      <c r="B107" s="11"/>
      <c r="C107" s="11"/>
      <c r="D107" s="19" t="s">
        <v>151</v>
      </c>
      <c r="E107" s="12" t="s">
        <v>25</v>
      </c>
      <c r="F107" s="13">
        <v>6</v>
      </c>
      <c r="G107" s="20"/>
      <c r="H107" s="2"/>
      <c r="I107" s="15">
        <v>98</v>
      </c>
      <c r="J107" s="15">
        <v>4</v>
      </c>
    </row>
    <row r="108" spans="1:10" ht="42" customHeight="1">
      <c r="A108" s="10"/>
      <c r="B108" s="11"/>
      <c r="C108" s="11"/>
      <c r="D108" s="19" t="s">
        <v>152</v>
      </c>
      <c r="E108" s="12" t="s">
        <v>20</v>
      </c>
      <c r="F108" s="13">
        <v>0.5</v>
      </c>
      <c r="G108" s="20"/>
      <c r="H108" s="2"/>
      <c r="I108" s="15">
        <v>99</v>
      </c>
      <c r="J108" s="15">
        <v>4</v>
      </c>
    </row>
    <row r="109" spans="1:10" ht="42" customHeight="1">
      <c r="A109" s="10"/>
      <c r="B109" s="11"/>
      <c r="C109" s="11"/>
      <c r="D109" s="19" t="s">
        <v>135</v>
      </c>
      <c r="E109" s="12" t="s">
        <v>21</v>
      </c>
      <c r="F109" s="13">
        <v>3.5</v>
      </c>
      <c r="G109" s="20"/>
      <c r="H109" s="2"/>
      <c r="I109" s="15">
        <v>100</v>
      </c>
      <c r="J109" s="15">
        <v>4</v>
      </c>
    </row>
    <row r="110" spans="1:10" ht="42" customHeight="1">
      <c r="A110" s="10"/>
      <c r="B110" s="11"/>
      <c r="C110" s="11"/>
      <c r="D110" s="19" t="s">
        <v>123</v>
      </c>
      <c r="E110" s="12" t="s">
        <v>21</v>
      </c>
      <c r="F110" s="13">
        <v>1.8</v>
      </c>
      <c r="G110" s="20"/>
      <c r="H110" s="2"/>
      <c r="I110" s="15">
        <v>101</v>
      </c>
      <c r="J110" s="15">
        <v>4</v>
      </c>
    </row>
    <row r="111" spans="1:10" ht="42" customHeight="1">
      <c r="A111" s="10"/>
      <c r="B111" s="11"/>
      <c r="C111" s="11"/>
      <c r="D111" s="19" t="s">
        <v>153</v>
      </c>
      <c r="E111" s="12" t="s">
        <v>20</v>
      </c>
      <c r="F111" s="13">
        <v>6</v>
      </c>
      <c r="G111" s="20"/>
      <c r="H111" s="2"/>
      <c r="I111" s="15">
        <v>102</v>
      </c>
      <c r="J111" s="15">
        <v>4</v>
      </c>
    </row>
    <row r="112" spans="1:10" ht="42" customHeight="1">
      <c r="A112" s="10"/>
      <c r="B112" s="11"/>
      <c r="C112" s="11"/>
      <c r="D112" s="19" t="s">
        <v>147</v>
      </c>
      <c r="E112" s="12" t="s">
        <v>15</v>
      </c>
      <c r="F112" s="13">
        <v>1</v>
      </c>
      <c r="G112" s="14">
        <f>+G113+G114+G115+G116+G117+G118+G119+G120+G121+G122+G123+G124+G125+G126+G127+G128+G129+G130+G131+G132+G133+G134+G135+G136+G137+G138+G139+G140+G141+G142+G143+G144+G145+G146+G147+G148</f>
        <v>0</v>
      </c>
      <c r="H112" s="2"/>
      <c r="I112" s="15">
        <v>103</v>
      </c>
      <c r="J112" s="15">
        <v>4</v>
      </c>
    </row>
    <row r="113" spans="1:10" ht="42" customHeight="1">
      <c r="A113" s="10"/>
      <c r="B113" s="11"/>
      <c r="C113" s="11"/>
      <c r="D113" s="19" t="s">
        <v>154</v>
      </c>
      <c r="E113" s="12" t="s">
        <v>20</v>
      </c>
      <c r="F113" s="13">
        <v>1.2</v>
      </c>
      <c r="G113" s="20"/>
      <c r="H113" s="2"/>
      <c r="I113" s="15">
        <v>104</v>
      </c>
      <c r="J113" s="15">
        <v>4</v>
      </c>
    </row>
    <row r="114" spans="1:10" ht="42" customHeight="1">
      <c r="A114" s="10"/>
      <c r="B114" s="11"/>
      <c r="C114" s="11"/>
      <c r="D114" s="19" t="s">
        <v>155</v>
      </c>
      <c r="E114" s="12" t="s">
        <v>21</v>
      </c>
      <c r="F114" s="13">
        <v>10.4</v>
      </c>
      <c r="G114" s="20"/>
      <c r="H114" s="2"/>
      <c r="I114" s="15">
        <v>105</v>
      </c>
      <c r="J114" s="15">
        <v>4</v>
      </c>
    </row>
    <row r="115" spans="1:10" ht="42" customHeight="1">
      <c r="A115" s="10"/>
      <c r="B115" s="11"/>
      <c r="C115" s="11"/>
      <c r="D115" s="19" t="s">
        <v>122</v>
      </c>
      <c r="E115" s="12" t="s">
        <v>21</v>
      </c>
      <c r="F115" s="13">
        <v>3.2</v>
      </c>
      <c r="G115" s="20"/>
      <c r="H115" s="2"/>
      <c r="I115" s="15">
        <v>106</v>
      </c>
      <c r="J115" s="15">
        <v>4</v>
      </c>
    </row>
    <row r="116" spans="1:10" ht="42" customHeight="1">
      <c r="A116" s="10"/>
      <c r="B116" s="11"/>
      <c r="C116" s="11"/>
      <c r="D116" s="19" t="s">
        <v>34</v>
      </c>
      <c r="E116" s="12" t="s">
        <v>21</v>
      </c>
      <c r="F116" s="13">
        <v>3.2</v>
      </c>
      <c r="G116" s="20"/>
      <c r="H116" s="2"/>
      <c r="I116" s="15">
        <v>107</v>
      </c>
      <c r="J116" s="15">
        <v>4</v>
      </c>
    </row>
    <row r="117" spans="1:10" ht="42" customHeight="1">
      <c r="A117" s="10"/>
      <c r="B117" s="11"/>
      <c r="C117" s="11"/>
      <c r="D117" s="19" t="s">
        <v>156</v>
      </c>
      <c r="E117" s="12" t="s">
        <v>20</v>
      </c>
      <c r="F117" s="13">
        <v>0.9</v>
      </c>
      <c r="G117" s="20"/>
      <c r="H117" s="2"/>
      <c r="I117" s="15">
        <v>108</v>
      </c>
      <c r="J117" s="15">
        <v>4</v>
      </c>
    </row>
    <row r="118" spans="1:10" ht="42" customHeight="1">
      <c r="A118" s="10"/>
      <c r="B118" s="11"/>
      <c r="C118" s="11"/>
      <c r="D118" s="19" t="s">
        <v>157</v>
      </c>
      <c r="E118" s="12" t="s">
        <v>21</v>
      </c>
      <c r="F118" s="13">
        <v>8.5</v>
      </c>
      <c r="G118" s="20"/>
      <c r="H118" s="2"/>
      <c r="I118" s="15">
        <v>109</v>
      </c>
      <c r="J118" s="15">
        <v>4</v>
      </c>
    </row>
    <row r="119" spans="1:10" ht="42" customHeight="1">
      <c r="A119" s="10"/>
      <c r="B119" s="11"/>
      <c r="C119" s="11"/>
      <c r="D119" s="19" t="s">
        <v>136</v>
      </c>
      <c r="E119" s="12" t="s">
        <v>21</v>
      </c>
      <c r="F119" s="13">
        <v>2.6</v>
      </c>
      <c r="G119" s="20"/>
      <c r="H119" s="2"/>
      <c r="I119" s="15">
        <v>110</v>
      </c>
      <c r="J119" s="15">
        <v>4</v>
      </c>
    </row>
    <row r="120" spans="1:10" ht="42" customHeight="1">
      <c r="A120" s="10"/>
      <c r="B120" s="11"/>
      <c r="C120" s="11"/>
      <c r="D120" s="19" t="s">
        <v>158</v>
      </c>
      <c r="E120" s="12" t="s">
        <v>21</v>
      </c>
      <c r="F120" s="13">
        <v>2.6</v>
      </c>
      <c r="G120" s="20"/>
      <c r="H120" s="2"/>
      <c r="I120" s="15">
        <v>111</v>
      </c>
      <c r="J120" s="15">
        <v>4</v>
      </c>
    </row>
    <row r="121" spans="1:10" ht="42" customHeight="1">
      <c r="A121" s="10"/>
      <c r="B121" s="11"/>
      <c r="C121" s="11"/>
      <c r="D121" s="19" t="s">
        <v>159</v>
      </c>
      <c r="E121" s="12" t="s">
        <v>20</v>
      </c>
      <c r="F121" s="13">
        <v>0.9</v>
      </c>
      <c r="G121" s="20"/>
      <c r="H121" s="2"/>
      <c r="I121" s="15">
        <v>112</v>
      </c>
      <c r="J121" s="15">
        <v>4</v>
      </c>
    </row>
    <row r="122" spans="1:10" ht="42" customHeight="1">
      <c r="A122" s="10"/>
      <c r="B122" s="11"/>
      <c r="C122" s="11"/>
      <c r="D122" s="19" t="s">
        <v>160</v>
      </c>
      <c r="E122" s="12" t="s">
        <v>21</v>
      </c>
      <c r="F122" s="13">
        <v>8.5</v>
      </c>
      <c r="G122" s="20"/>
      <c r="H122" s="2"/>
      <c r="I122" s="15">
        <v>113</v>
      </c>
      <c r="J122" s="15">
        <v>4</v>
      </c>
    </row>
    <row r="123" spans="1:10" ht="42" customHeight="1">
      <c r="A123" s="10"/>
      <c r="B123" s="11"/>
      <c r="C123" s="11"/>
      <c r="D123" s="19" t="s">
        <v>136</v>
      </c>
      <c r="E123" s="12" t="s">
        <v>21</v>
      </c>
      <c r="F123" s="13">
        <v>2.6</v>
      </c>
      <c r="G123" s="20"/>
      <c r="H123" s="2"/>
      <c r="I123" s="15">
        <v>114</v>
      </c>
      <c r="J123" s="15">
        <v>4</v>
      </c>
    </row>
    <row r="124" spans="1:10" ht="42" customHeight="1">
      <c r="A124" s="10"/>
      <c r="B124" s="11"/>
      <c r="C124" s="11"/>
      <c r="D124" s="19" t="s">
        <v>161</v>
      </c>
      <c r="E124" s="12" t="s">
        <v>21</v>
      </c>
      <c r="F124" s="13">
        <v>2.6</v>
      </c>
      <c r="G124" s="20"/>
      <c r="H124" s="2"/>
      <c r="I124" s="15">
        <v>115</v>
      </c>
      <c r="J124" s="15">
        <v>4</v>
      </c>
    </row>
    <row r="125" spans="1:10" ht="42" customHeight="1">
      <c r="A125" s="10"/>
      <c r="B125" s="11"/>
      <c r="C125" s="11"/>
      <c r="D125" s="19" t="s">
        <v>162</v>
      </c>
      <c r="E125" s="12" t="s">
        <v>20</v>
      </c>
      <c r="F125" s="13">
        <v>1</v>
      </c>
      <c r="G125" s="20"/>
      <c r="H125" s="2"/>
      <c r="I125" s="15">
        <v>116</v>
      </c>
      <c r="J125" s="15">
        <v>4</v>
      </c>
    </row>
    <row r="126" spans="1:10" ht="42" customHeight="1">
      <c r="A126" s="10"/>
      <c r="B126" s="11"/>
      <c r="C126" s="11"/>
      <c r="D126" s="19" t="s">
        <v>163</v>
      </c>
      <c r="E126" s="12" t="s">
        <v>21</v>
      </c>
      <c r="F126" s="13">
        <v>8.9</v>
      </c>
      <c r="G126" s="20"/>
      <c r="H126" s="2"/>
      <c r="I126" s="15">
        <v>117</v>
      </c>
      <c r="J126" s="15">
        <v>4</v>
      </c>
    </row>
    <row r="127" spans="1:10" ht="42" customHeight="1">
      <c r="A127" s="10"/>
      <c r="B127" s="11"/>
      <c r="C127" s="11"/>
      <c r="D127" s="19" t="s">
        <v>122</v>
      </c>
      <c r="E127" s="12" t="s">
        <v>21</v>
      </c>
      <c r="F127" s="13">
        <v>2.6</v>
      </c>
      <c r="G127" s="20"/>
      <c r="H127" s="2"/>
      <c r="I127" s="15">
        <v>118</v>
      </c>
      <c r="J127" s="15">
        <v>4</v>
      </c>
    </row>
    <row r="128" spans="1:10" ht="42" customHeight="1">
      <c r="A128" s="10"/>
      <c r="B128" s="11"/>
      <c r="C128" s="11"/>
      <c r="D128" s="19" t="s">
        <v>34</v>
      </c>
      <c r="E128" s="12" t="s">
        <v>21</v>
      </c>
      <c r="F128" s="13">
        <v>2.6</v>
      </c>
      <c r="G128" s="20"/>
      <c r="H128" s="2"/>
      <c r="I128" s="15">
        <v>119</v>
      </c>
      <c r="J128" s="15">
        <v>4</v>
      </c>
    </row>
    <row r="129" spans="1:10" ht="42" customHeight="1">
      <c r="A129" s="10"/>
      <c r="B129" s="11"/>
      <c r="C129" s="11"/>
      <c r="D129" s="19" t="s">
        <v>164</v>
      </c>
      <c r="E129" s="12" t="s">
        <v>20</v>
      </c>
      <c r="F129" s="13">
        <v>1.1000000000000001</v>
      </c>
      <c r="G129" s="20"/>
      <c r="H129" s="2"/>
      <c r="I129" s="15">
        <v>120</v>
      </c>
      <c r="J129" s="15">
        <v>4</v>
      </c>
    </row>
    <row r="130" spans="1:10" ht="42" customHeight="1">
      <c r="A130" s="10"/>
      <c r="B130" s="11"/>
      <c r="C130" s="11"/>
      <c r="D130" s="19" t="s">
        <v>165</v>
      </c>
      <c r="E130" s="12" t="s">
        <v>21</v>
      </c>
      <c r="F130" s="13">
        <v>10</v>
      </c>
      <c r="G130" s="20"/>
      <c r="H130" s="2"/>
      <c r="I130" s="15">
        <v>121</v>
      </c>
      <c r="J130" s="15">
        <v>4</v>
      </c>
    </row>
    <row r="131" spans="1:10" ht="42" customHeight="1">
      <c r="A131" s="10"/>
      <c r="B131" s="11"/>
      <c r="C131" s="11"/>
      <c r="D131" s="19" t="s">
        <v>122</v>
      </c>
      <c r="E131" s="12" t="s">
        <v>21</v>
      </c>
      <c r="F131" s="13">
        <v>2.6</v>
      </c>
      <c r="G131" s="20"/>
      <c r="H131" s="2"/>
      <c r="I131" s="15">
        <v>122</v>
      </c>
      <c r="J131" s="15">
        <v>4</v>
      </c>
    </row>
    <row r="132" spans="1:10" ht="42" customHeight="1">
      <c r="A132" s="10"/>
      <c r="B132" s="11"/>
      <c r="C132" s="11"/>
      <c r="D132" s="19" t="s">
        <v>166</v>
      </c>
      <c r="E132" s="12" t="s">
        <v>21</v>
      </c>
      <c r="F132" s="13">
        <v>2.6</v>
      </c>
      <c r="G132" s="20"/>
      <c r="H132" s="2"/>
      <c r="I132" s="15">
        <v>123</v>
      </c>
      <c r="J132" s="15">
        <v>4</v>
      </c>
    </row>
    <row r="133" spans="1:10" ht="42" customHeight="1">
      <c r="A133" s="10"/>
      <c r="B133" s="11"/>
      <c r="C133" s="11"/>
      <c r="D133" s="19" t="s">
        <v>167</v>
      </c>
      <c r="E133" s="12" t="s">
        <v>25</v>
      </c>
      <c r="F133" s="13">
        <v>44.2</v>
      </c>
      <c r="G133" s="20"/>
      <c r="H133" s="2"/>
      <c r="I133" s="15">
        <v>124</v>
      </c>
      <c r="J133" s="15">
        <v>4</v>
      </c>
    </row>
    <row r="134" spans="1:10" ht="42" customHeight="1">
      <c r="A134" s="10"/>
      <c r="B134" s="11"/>
      <c r="C134" s="11"/>
      <c r="D134" s="19" t="s">
        <v>168</v>
      </c>
      <c r="E134" s="12" t="s">
        <v>35</v>
      </c>
      <c r="F134" s="13">
        <v>89</v>
      </c>
      <c r="G134" s="20"/>
      <c r="H134" s="2"/>
      <c r="I134" s="15">
        <v>125</v>
      </c>
      <c r="J134" s="15">
        <v>4</v>
      </c>
    </row>
    <row r="135" spans="1:10" ht="42" customHeight="1">
      <c r="A135" s="10"/>
      <c r="B135" s="11"/>
      <c r="C135" s="11"/>
      <c r="D135" s="19" t="s">
        <v>169</v>
      </c>
      <c r="E135" s="12" t="s">
        <v>20</v>
      </c>
      <c r="F135" s="13">
        <v>1.2</v>
      </c>
      <c r="G135" s="20"/>
      <c r="H135" s="2"/>
      <c r="I135" s="15">
        <v>126</v>
      </c>
      <c r="J135" s="15">
        <v>4</v>
      </c>
    </row>
    <row r="136" spans="1:10" ht="42" customHeight="1">
      <c r="A136" s="10"/>
      <c r="B136" s="11"/>
      <c r="C136" s="11"/>
      <c r="D136" s="19" t="s">
        <v>170</v>
      </c>
      <c r="E136" s="12" t="s">
        <v>20</v>
      </c>
      <c r="F136" s="13">
        <v>0.8</v>
      </c>
      <c r="G136" s="20"/>
      <c r="H136" s="2"/>
      <c r="I136" s="15">
        <v>127</v>
      </c>
      <c r="J136" s="15">
        <v>4</v>
      </c>
    </row>
    <row r="137" spans="1:10" ht="42" customHeight="1">
      <c r="A137" s="10"/>
      <c r="B137" s="11"/>
      <c r="C137" s="11"/>
      <c r="D137" s="19" t="s">
        <v>171</v>
      </c>
      <c r="E137" s="12" t="s">
        <v>20</v>
      </c>
      <c r="F137" s="13">
        <v>0.7</v>
      </c>
      <c r="G137" s="20"/>
      <c r="H137" s="2"/>
      <c r="I137" s="15">
        <v>128</v>
      </c>
      <c r="J137" s="15">
        <v>4</v>
      </c>
    </row>
    <row r="138" spans="1:10" ht="42" customHeight="1">
      <c r="A138" s="10"/>
      <c r="B138" s="11"/>
      <c r="C138" s="11"/>
      <c r="D138" s="19" t="s">
        <v>155</v>
      </c>
      <c r="E138" s="12" t="s">
        <v>21</v>
      </c>
      <c r="F138" s="13">
        <v>8.8000000000000007</v>
      </c>
      <c r="G138" s="20"/>
      <c r="H138" s="2"/>
      <c r="I138" s="15">
        <v>129</v>
      </c>
      <c r="J138" s="15">
        <v>4</v>
      </c>
    </row>
    <row r="139" spans="1:10" ht="42" customHeight="1">
      <c r="A139" s="10"/>
      <c r="B139" s="11"/>
      <c r="C139" s="11"/>
      <c r="D139" s="19" t="s">
        <v>172</v>
      </c>
      <c r="E139" s="12" t="s">
        <v>33</v>
      </c>
      <c r="F139" s="13">
        <v>7</v>
      </c>
      <c r="G139" s="20"/>
      <c r="H139" s="2"/>
      <c r="I139" s="15">
        <v>130</v>
      </c>
      <c r="J139" s="15">
        <v>4</v>
      </c>
    </row>
    <row r="140" spans="1:10" ht="42" customHeight="1">
      <c r="A140" s="10"/>
      <c r="B140" s="11"/>
      <c r="C140" s="11"/>
      <c r="D140" s="19" t="s">
        <v>173</v>
      </c>
      <c r="E140" s="12" t="s">
        <v>20</v>
      </c>
      <c r="F140" s="13">
        <v>4</v>
      </c>
      <c r="G140" s="20"/>
      <c r="H140" s="2"/>
      <c r="I140" s="15">
        <v>131</v>
      </c>
      <c r="J140" s="15">
        <v>4</v>
      </c>
    </row>
    <row r="141" spans="1:10" ht="42" customHeight="1">
      <c r="A141" s="10"/>
      <c r="B141" s="11"/>
      <c r="C141" s="11"/>
      <c r="D141" s="19" t="s">
        <v>174</v>
      </c>
      <c r="E141" s="12" t="s">
        <v>21</v>
      </c>
      <c r="F141" s="13">
        <v>24.8</v>
      </c>
      <c r="G141" s="20"/>
      <c r="H141" s="2"/>
      <c r="I141" s="15">
        <v>132</v>
      </c>
      <c r="J141" s="15">
        <v>4</v>
      </c>
    </row>
    <row r="142" spans="1:10" ht="42" customHeight="1">
      <c r="A142" s="10"/>
      <c r="B142" s="11"/>
      <c r="C142" s="11"/>
      <c r="D142" s="19" t="s">
        <v>122</v>
      </c>
      <c r="E142" s="12" t="s">
        <v>21</v>
      </c>
      <c r="F142" s="13">
        <v>9.1</v>
      </c>
      <c r="G142" s="20"/>
      <c r="H142" s="2"/>
      <c r="I142" s="15">
        <v>133</v>
      </c>
      <c r="J142" s="15">
        <v>4</v>
      </c>
    </row>
    <row r="143" spans="1:10" ht="42" customHeight="1">
      <c r="A143" s="10"/>
      <c r="B143" s="11"/>
      <c r="C143" s="11"/>
      <c r="D143" s="19" t="s">
        <v>34</v>
      </c>
      <c r="E143" s="12" t="s">
        <v>21</v>
      </c>
      <c r="F143" s="13">
        <v>9.1</v>
      </c>
      <c r="G143" s="20"/>
      <c r="H143" s="2"/>
      <c r="I143" s="15">
        <v>134</v>
      </c>
      <c r="J143" s="15">
        <v>4</v>
      </c>
    </row>
    <row r="144" spans="1:10" ht="42" customHeight="1">
      <c r="A144" s="10"/>
      <c r="B144" s="11"/>
      <c r="C144" s="11"/>
      <c r="D144" s="19" t="s">
        <v>175</v>
      </c>
      <c r="E144" s="12" t="s">
        <v>20</v>
      </c>
      <c r="F144" s="13">
        <v>11</v>
      </c>
      <c r="G144" s="20"/>
      <c r="H144" s="2"/>
      <c r="I144" s="15">
        <v>135</v>
      </c>
      <c r="J144" s="15">
        <v>4</v>
      </c>
    </row>
    <row r="145" spans="1:10" ht="42" customHeight="1">
      <c r="A145" s="10"/>
      <c r="B145" s="11"/>
      <c r="C145" s="11"/>
      <c r="D145" s="19" t="s">
        <v>176</v>
      </c>
      <c r="E145" s="12" t="s">
        <v>20</v>
      </c>
      <c r="F145" s="13">
        <v>0.6</v>
      </c>
      <c r="G145" s="20"/>
      <c r="H145" s="2"/>
      <c r="I145" s="15">
        <v>136</v>
      </c>
      <c r="J145" s="15">
        <v>4</v>
      </c>
    </row>
    <row r="146" spans="1:10" ht="42" customHeight="1">
      <c r="A146" s="10"/>
      <c r="B146" s="11"/>
      <c r="C146" s="11"/>
      <c r="D146" s="19" t="s">
        <v>174</v>
      </c>
      <c r="E146" s="12" t="s">
        <v>21</v>
      </c>
      <c r="F146" s="13">
        <v>2.1</v>
      </c>
      <c r="G146" s="20"/>
      <c r="H146" s="2"/>
      <c r="I146" s="15">
        <v>137</v>
      </c>
      <c r="J146" s="15">
        <v>4</v>
      </c>
    </row>
    <row r="147" spans="1:10" ht="42" customHeight="1">
      <c r="A147" s="10"/>
      <c r="B147" s="11"/>
      <c r="C147" s="11"/>
      <c r="D147" s="19" t="s">
        <v>177</v>
      </c>
      <c r="E147" s="12" t="s">
        <v>20</v>
      </c>
      <c r="F147" s="13">
        <v>0.8</v>
      </c>
      <c r="G147" s="20"/>
      <c r="H147" s="2"/>
      <c r="I147" s="15">
        <v>138</v>
      </c>
      <c r="J147" s="15">
        <v>4</v>
      </c>
    </row>
    <row r="148" spans="1:10" ht="42" customHeight="1">
      <c r="A148" s="10"/>
      <c r="B148" s="11"/>
      <c r="C148" s="11"/>
      <c r="D148" s="19" t="s">
        <v>174</v>
      </c>
      <c r="E148" s="12" t="s">
        <v>21</v>
      </c>
      <c r="F148" s="13">
        <v>1.3</v>
      </c>
      <c r="G148" s="20"/>
      <c r="H148" s="2"/>
      <c r="I148" s="15">
        <v>139</v>
      </c>
      <c r="J148" s="15">
        <v>4</v>
      </c>
    </row>
    <row r="149" spans="1:10" ht="42" customHeight="1">
      <c r="A149" s="10"/>
      <c r="B149" s="32" t="s">
        <v>36</v>
      </c>
      <c r="C149" s="27"/>
      <c r="D149" s="28"/>
      <c r="E149" s="12" t="s">
        <v>15</v>
      </c>
      <c r="F149" s="13">
        <v>1</v>
      </c>
      <c r="G149" s="14">
        <f>+G150</f>
        <v>0</v>
      </c>
      <c r="H149" s="2"/>
      <c r="I149" s="15">
        <v>140</v>
      </c>
      <c r="J149" s="15">
        <v>2</v>
      </c>
    </row>
    <row r="150" spans="1:10" ht="42" customHeight="1">
      <c r="A150" s="10"/>
      <c r="B150" s="11"/>
      <c r="C150" s="32" t="s">
        <v>36</v>
      </c>
      <c r="D150" s="28"/>
      <c r="E150" s="12" t="s">
        <v>15</v>
      </c>
      <c r="F150" s="13">
        <v>1</v>
      </c>
      <c r="G150" s="14">
        <f>+G151+G155</f>
        <v>0</v>
      </c>
      <c r="H150" s="2"/>
      <c r="I150" s="15">
        <v>141</v>
      </c>
      <c r="J150" s="15">
        <v>3</v>
      </c>
    </row>
    <row r="151" spans="1:10" ht="42" customHeight="1">
      <c r="A151" s="10"/>
      <c r="B151" s="11"/>
      <c r="C151" s="11"/>
      <c r="D151" s="19" t="s">
        <v>37</v>
      </c>
      <c r="E151" s="12" t="s">
        <v>15</v>
      </c>
      <c r="F151" s="13">
        <v>1</v>
      </c>
      <c r="G151" s="14">
        <f>+G152+G153+G154</f>
        <v>0</v>
      </c>
      <c r="H151" s="2"/>
      <c r="I151" s="15">
        <v>142</v>
      </c>
      <c r="J151" s="15">
        <v>4</v>
      </c>
    </row>
    <row r="152" spans="1:10" ht="42" customHeight="1">
      <c r="A152" s="10"/>
      <c r="B152" s="11"/>
      <c r="C152" s="11"/>
      <c r="D152" s="19" t="s">
        <v>178</v>
      </c>
      <c r="E152" s="12" t="s">
        <v>25</v>
      </c>
      <c r="F152" s="13">
        <v>29</v>
      </c>
      <c r="G152" s="20"/>
      <c r="H152" s="2"/>
      <c r="I152" s="15">
        <v>143</v>
      </c>
      <c r="J152" s="15">
        <v>4</v>
      </c>
    </row>
    <row r="153" spans="1:10" ht="42" customHeight="1">
      <c r="A153" s="10"/>
      <c r="B153" s="11"/>
      <c r="C153" s="11"/>
      <c r="D153" s="19" t="s">
        <v>179</v>
      </c>
      <c r="E153" s="12" t="s">
        <v>25</v>
      </c>
      <c r="F153" s="13">
        <v>10</v>
      </c>
      <c r="G153" s="20"/>
      <c r="H153" s="2"/>
      <c r="I153" s="15">
        <v>144</v>
      </c>
      <c r="J153" s="15">
        <v>4</v>
      </c>
    </row>
    <row r="154" spans="1:10" ht="42" customHeight="1">
      <c r="A154" s="10"/>
      <c r="B154" s="11"/>
      <c r="C154" s="11"/>
      <c r="D154" s="19" t="s">
        <v>180</v>
      </c>
      <c r="E154" s="12" t="s">
        <v>30</v>
      </c>
      <c r="F154" s="13">
        <v>0.1</v>
      </c>
      <c r="G154" s="20"/>
      <c r="H154" s="2"/>
      <c r="I154" s="15">
        <v>145</v>
      </c>
      <c r="J154" s="15">
        <v>4</v>
      </c>
    </row>
    <row r="155" spans="1:10" ht="42" customHeight="1">
      <c r="A155" s="10"/>
      <c r="B155" s="11"/>
      <c r="C155" s="11"/>
      <c r="D155" s="19" t="s">
        <v>181</v>
      </c>
      <c r="E155" s="12" t="s">
        <v>15</v>
      </c>
      <c r="F155" s="13">
        <v>1</v>
      </c>
      <c r="G155" s="14">
        <f>+G156</f>
        <v>0</v>
      </c>
      <c r="H155" s="2"/>
      <c r="I155" s="15">
        <v>146</v>
      </c>
      <c r="J155" s="15">
        <v>4</v>
      </c>
    </row>
    <row r="156" spans="1:10" ht="42" customHeight="1">
      <c r="A156" s="10"/>
      <c r="B156" s="11"/>
      <c r="C156" s="11"/>
      <c r="D156" s="19" t="s">
        <v>182</v>
      </c>
      <c r="E156" s="12" t="s">
        <v>29</v>
      </c>
      <c r="F156" s="13">
        <v>1</v>
      </c>
      <c r="G156" s="20"/>
      <c r="H156" s="2"/>
      <c r="I156" s="15">
        <v>147</v>
      </c>
      <c r="J156" s="15">
        <v>4</v>
      </c>
    </row>
    <row r="157" spans="1:10" ht="42" customHeight="1">
      <c r="A157" s="10"/>
      <c r="B157" s="32" t="s">
        <v>38</v>
      </c>
      <c r="C157" s="27"/>
      <c r="D157" s="28"/>
      <c r="E157" s="12" t="s">
        <v>15</v>
      </c>
      <c r="F157" s="13">
        <v>1</v>
      </c>
      <c r="G157" s="14">
        <f>+G158</f>
        <v>0</v>
      </c>
      <c r="H157" s="2"/>
      <c r="I157" s="15">
        <v>148</v>
      </c>
      <c r="J157" s="15">
        <v>2</v>
      </c>
    </row>
    <row r="158" spans="1:10" ht="42" customHeight="1">
      <c r="A158" s="10"/>
      <c r="B158" s="11"/>
      <c r="C158" s="32" t="s">
        <v>38</v>
      </c>
      <c r="D158" s="28"/>
      <c r="E158" s="12" t="s">
        <v>15</v>
      </c>
      <c r="F158" s="13">
        <v>1</v>
      </c>
      <c r="G158" s="14">
        <f>+G159</f>
        <v>0</v>
      </c>
      <c r="H158" s="2"/>
      <c r="I158" s="15">
        <v>149</v>
      </c>
      <c r="J158" s="15">
        <v>3</v>
      </c>
    </row>
    <row r="159" spans="1:10" ht="42" customHeight="1">
      <c r="A159" s="10"/>
      <c r="B159" s="11"/>
      <c r="C159" s="11"/>
      <c r="D159" s="19" t="s">
        <v>183</v>
      </c>
      <c r="E159" s="12" t="s">
        <v>15</v>
      </c>
      <c r="F159" s="13">
        <v>1</v>
      </c>
      <c r="G159" s="14">
        <f>+G160</f>
        <v>0</v>
      </c>
      <c r="H159" s="2"/>
      <c r="I159" s="15">
        <v>150</v>
      </c>
      <c r="J159" s="15">
        <v>4</v>
      </c>
    </row>
    <row r="160" spans="1:10" ht="42" customHeight="1">
      <c r="A160" s="10"/>
      <c r="B160" s="11"/>
      <c r="C160" s="11"/>
      <c r="D160" s="19" t="s">
        <v>39</v>
      </c>
      <c r="E160" s="12" t="s">
        <v>25</v>
      </c>
      <c r="F160" s="13">
        <v>120</v>
      </c>
      <c r="G160" s="20"/>
      <c r="H160" s="2"/>
      <c r="I160" s="15">
        <v>151</v>
      </c>
      <c r="J160" s="15">
        <v>4</v>
      </c>
    </row>
    <row r="161" spans="1:10" ht="42" customHeight="1">
      <c r="A161" s="10"/>
      <c r="B161" s="32" t="s">
        <v>40</v>
      </c>
      <c r="C161" s="27"/>
      <c r="D161" s="28"/>
      <c r="E161" s="12" t="s">
        <v>15</v>
      </c>
      <c r="F161" s="13">
        <v>1</v>
      </c>
      <c r="G161" s="14">
        <f>+G162</f>
        <v>0</v>
      </c>
      <c r="H161" s="2"/>
      <c r="I161" s="15">
        <v>152</v>
      </c>
      <c r="J161" s="15">
        <v>2</v>
      </c>
    </row>
    <row r="162" spans="1:10" ht="42" customHeight="1">
      <c r="A162" s="10"/>
      <c r="B162" s="11"/>
      <c r="C162" s="32" t="s">
        <v>41</v>
      </c>
      <c r="D162" s="28"/>
      <c r="E162" s="12" t="s">
        <v>15</v>
      </c>
      <c r="F162" s="13">
        <v>1</v>
      </c>
      <c r="G162" s="14">
        <f>+G163+G167+G169</f>
        <v>0</v>
      </c>
      <c r="H162" s="2"/>
      <c r="I162" s="15">
        <v>153</v>
      </c>
      <c r="J162" s="15">
        <v>3</v>
      </c>
    </row>
    <row r="163" spans="1:10" ht="42" customHeight="1">
      <c r="A163" s="10"/>
      <c r="B163" s="11"/>
      <c r="C163" s="11"/>
      <c r="D163" s="19" t="s">
        <v>42</v>
      </c>
      <c r="E163" s="12" t="s">
        <v>15</v>
      </c>
      <c r="F163" s="13">
        <v>1</v>
      </c>
      <c r="G163" s="14">
        <f>+G164+G165+G166</f>
        <v>0</v>
      </c>
      <c r="H163" s="2"/>
      <c r="I163" s="15">
        <v>154</v>
      </c>
      <c r="J163" s="15">
        <v>4</v>
      </c>
    </row>
    <row r="164" spans="1:10" ht="42" customHeight="1">
      <c r="A164" s="10"/>
      <c r="B164" s="11"/>
      <c r="C164" s="11"/>
      <c r="D164" s="19" t="s">
        <v>184</v>
      </c>
      <c r="E164" s="12" t="s">
        <v>20</v>
      </c>
      <c r="F164" s="13">
        <v>0.1</v>
      </c>
      <c r="G164" s="20"/>
      <c r="H164" s="2"/>
      <c r="I164" s="15">
        <v>155</v>
      </c>
      <c r="J164" s="15">
        <v>4</v>
      </c>
    </row>
    <row r="165" spans="1:10" ht="42" customHeight="1">
      <c r="A165" s="10"/>
      <c r="B165" s="11"/>
      <c r="C165" s="11"/>
      <c r="D165" s="19" t="s">
        <v>185</v>
      </c>
      <c r="E165" s="12" t="s">
        <v>25</v>
      </c>
      <c r="F165" s="13">
        <v>14</v>
      </c>
      <c r="G165" s="20"/>
      <c r="H165" s="2"/>
      <c r="I165" s="15">
        <v>156</v>
      </c>
      <c r="J165" s="15">
        <v>4</v>
      </c>
    </row>
    <row r="166" spans="1:10" ht="42" customHeight="1">
      <c r="A166" s="10"/>
      <c r="B166" s="11"/>
      <c r="C166" s="11"/>
      <c r="D166" s="19" t="s">
        <v>186</v>
      </c>
      <c r="E166" s="12" t="s">
        <v>21</v>
      </c>
      <c r="F166" s="13">
        <v>11.9</v>
      </c>
      <c r="G166" s="20"/>
      <c r="H166" s="2"/>
      <c r="I166" s="15">
        <v>157</v>
      </c>
      <c r="J166" s="15">
        <v>4</v>
      </c>
    </row>
    <row r="167" spans="1:10" ht="42" customHeight="1">
      <c r="A167" s="10"/>
      <c r="B167" s="11"/>
      <c r="C167" s="11"/>
      <c r="D167" s="19" t="s">
        <v>198</v>
      </c>
      <c r="E167" s="12" t="s">
        <v>15</v>
      </c>
      <c r="F167" s="13">
        <v>1</v>
      </c>
      <c r="G167" s="14">
        <f>+G168</f>
        <v>0</v>
      </c>
      <c r="H167" s="2"/>
      <c r="I167" s="15">
        <v>158</v>
      </c>
      <c r="J167" s="15">
        <v>4</v>
      </c>
    </row>
    <row r="168" spans="1:10" ht="42" customHeight="1">
      <c r="A168" s="10"/>
      <c r="B168" s="11"/>
      <c r="C168" s="11"/>
      <c r="D168" s="19" t="s">
        <v>187</v>
      </c>
      <c r="E168" s="12" t="s">
        <v>20</v>
      </c>
      <c r="F168" s="13">
        <v>1.9</v>
      </c>
      <c r="G168" s="20"/>
      <c r="H168" s="2"/>
      <c r="I168" s="15">
        <v>159</v>
      </c>
      <c r="J168" s="15">
        <v>4</v>
      </c>
    </row>
    <row r="169" spans="1:10" ht="42" customHeight="1">
      <c r="A169" s="10"/>
      <c r="B169" s="11"/>
      <c r="C169" s="11"/>
      <c r="D169" s="19" t="s">
        <v>43</v>
      </c>
      <c r="E169" s="12" t="s">
        <v>15</v>
      </c>
      <c r="F169" s="13">
        <v>1</v>
      </c>
      <c r="G169" s="14">
        <f>+G170+G171</f>
        <v>0</v>
      </c>
      <c r="H169" s="2"/>
      <c r="I169" s="15">
        <v>160</v>
      </c>
      <c r="J169" s="15">
        <v>4</v>
      </c>
    </row>
    <row r="170" spans="1:10" ht="42" customHeight="1">
      <c r="A170" s="10"/>
      <c r="B170" s="11"/>
      <c r="C170" s="11"/>
      <c r="D170" s="19" t="s">
        <v>188</v>
      </c>
      <c r="E170" s="12" t="s">
        <v>30</v>
      </c>
      <c r="F170" s="13">
        <v>0.3</v>
      </c>
      <c r="G170" s="20"/>
      <c r="H170" s="2"/>
      <c r="I170" s="15">
        <v>161</v>
      </c>
      <c r="J170" s="15">
        <v>4</v>
      </c>
    </row>
    <row r="171" spans="1:10" ht="42" customHeight="1">
      <c r="A171" s="10"/>
      <c r="B171" s="11"/>
      <c r="C171" s="11"/>
      <c r="D171" s="19" t="s">
        <v>189</v>
      </c>
      <c r="E171" s="12" t="s">
        <v>30</v>
      </c>
      <c r="F171" s="13">
        <v>4.5</v>
      </c>
      <c r="G171" s="20"/>
      <c r="H171" s="2"/>
      <c r="I171" s="15">
        <v>162</v>
      </c>
      <c r="J171" s="15">
        <v>4</v>
      </c>
    </row>
    <row r="172" spans="1:10" ht="42" customHeight="1">
      <c r="A172" s="26" t="s">
        <v>44</v>
      </c>
      <c r="B172" s="27"/>
      <c r="C172" s="27"/>
      <c r="D172" s="28"/>
      <c r="E172" s="12" t="s">
        <v>15</v>
      </c>
      <c r="F172" s="13">
        <v>1</v>
      </c>
      <c r="G172" s="14">
        <f>+G173+G225</f>
        <v>0</v>
      </c>
      <c r="H172" s="2"/>
      <c r="I172" s="15">
        <v>163</v>
      </c>
      <c r="J172" s="15"/>
    </row>
    <row r="173" spans="1:10" ht="42" customHeight="1">
      <c r="A173" s="26" t="s">
        <v>45</v>
      </c>
      <c r="B173" s="27"/>
      <c r="C173" s="27"/>
      <c r="D173" s="28"/>
      <c r="E173" s="12" t="s">
        <v>15</v>
      </c>
      <c r="F173" s="13">
        <v>1</v>
      </c>
      <c r="G173" s="14">
        <f>+G174+G175+G220</f>
        <v>0</v>
      </c>
      <c r="H173" s="2"/>
      <c r="I173" s="15">
        <v>164</v>
      </c>
      <c r="J173" s="15">
        <v>200</v>
      </c>
    </row>
    <row r="174" spans="1:10" ht="42" customHeight="1">
      <c r="A174" s="26" t="s">
        <v>46</v>
      </c>
      <c r="B174" s="27"/>
      <c r="C174" s="27"/>
      <c r="D174" s="28"/>
      <c r="E174" s="12" t="s">
        <v>15</v>
      </c>
      <c r="F174" s="13">
        <v>1</v>
      </c>
      <c r="G174" s="20"/>
      <c r="H174" s="2"/>
      <c r="I174" s="15">
        <v>165</v>
      </c>
      <c r="J174" s="15"/>
    </row>
    <row r="175" spans="1:10" ht="42" customHeight="1">
      <c r="A175" s="26" t="s">
        <v>47</v>
      </c>
      <c r="B175" s="27"/>
      <c r="C175" s="27"/>
      <c r="D175" s="28"/>
      <c r="E175" s="12" t="s">
        <v>15</v>
      </c>
      <c r="F175" s="13">
        <v>1</v>
      </c>
      <c r="G175" s="14">
        <f>+G176</f>
        <v>0</v>
      </c>
      <c r="H175" s="2"/>
      <c r="I175" s="15">
        <v>166</v>
      </c>
      <c r="J175" s="15">
        <v>1</v>
      </c>
    </row>
    <row r="176" spans="1:10" ht="42" customHeight="1">
      <c r="A176" s="10"/>
      <c r="B176" s="32" t="s">
        <v>47</v>
      </c>
      <c r="C176" s="27"/>
      <c r="D176" s="28"/>
      <c r="E176" s="12" t="s">
        <v>15</v>
      </c>
      <c r="F176" s="13">
        <v>1</v>
      </c>
      <c r="G176" s="14">
        <f>+G177+G211+G214</f>
        <v>0</v>
      </c>
      <c r="H176" s="2"/>
      <c r="I176" s="15">
        <v>167</v>
      </c>
      <c r="J176" s="15">
        <v>2</v>
      </c>
    </row>
    <row r="177" spans="1:10" ht="42" customHeight="1">
      <c r="A177" s="10"/>
      <c r="B177" s="11"/>
      <c r="C177" s="32" t="s">
        <v>48</v>
      </c>
      <c r="D177" s="28"/>
      <c r="E177" s="12" t="s">
        <v>15</v>
      </c>
      <c r="F177" s="13">
        <v>1</v>
      </c>
      <c r="G177" s="14">
        <f>+G178</f>
        <v>0</v>
      </c>
      <c r="H177" s="2"/>
      <c r="I177" s="15">
        <v>168</v>
      </c>
      <c r="J177" s="15">
        <v>3</v>
      </c>
    </row>
    <row r="178" spans="1:10" ht="42" customHeight="1">
      <c r="A178" s="10"/>
      <c r="B178" s="11"/>
      <c r="C178" s="11"/>
      <c r="D178" s="19" t="s">
        <v>190</v>
      </c>
      <c r="E178" s="12" t="s">
        <v>15</v>
      </c>
      <c r="F178" s="13">
        <v>1</v>
      </c>
      <c r="G178" s="14">
        <f>+G179+G180+G181+G182+G183+G184+G185+G186+G187+G188+G189+G190+G191+G192+G193+G194+G195+G196+G197+G198+G199+G200+G201+G202+G203+G204+G205+G206+G207+G208+G209+G210</f>
        <v>0</v>
      </c>
      <c r="H178" s="2"/>
      <c r="I178" s="15">
        <v>169</v>
      </c>
      <c r="J178" s="15">
        <v>4</v>
      </c>
    </row>
    <row r="179" spans="1:10" ht="42" customHeight="1">
      <c r="A179" s="10"/>
      <c r="B179" s="11"/>
      <c r="C179" s="11"/>
      <c r="D179" s="19" t="s">
        <v>49</v>
      </c>
      <c r="E179" s="12" t="s">
        <v>35</v>
      </c>
      <c r="F179" s="13">
        <v>1</v>
      </c>
      <c r="G179" s="20"/>
      <c r="H179" s="2"/>
      <c r="I179" s="15">
        <v>170</v>
      </c>
      <c r="J179" s="15">
        <v>4</v>
      </c>
    </row>
    <row r="180" spans="1:10" ht="42" customHeight="1">
      <c r="A180" s="10"/>
      <c r="B180" s="11"/>
      <c r="C180" s="11"/>
      <c r="D180" s="19" t="s">
        <v>50</v>
      </c>
      <c r="E180" s="12" t="s">
        <v>35</v>
      </c>
      <c r="F180" s="13">
        <v>1</v>
      </c>
      <c r="G180" s="20"/>
      <c r="H180" s="2"/>
      <c r="I180" s="15">
        <v>171</v>
      </c>
      <c r="J180" s="15">
        <v>4</v>
      </c>
    </row>
    <row r="181" spans="1:10" ht="42" customHeight="1">
      <c r="A181" s="10"/>
      <c r="B181" s="11"/>
      <c r="C181" s="11"/>
      <c r="D181" s="19" t="s">
        <v>51</v>
      </c>
      <c r="E181" s="12" t="s">
        <v>35</v>
      </c>
      <c r="F181" s="13">
        <v>2</v>
      </c>
      <c r="G181" s="20"/>
      <c r="H181" s="2"/>
      <c r="I181" s="15">
        <v>172</v>
      </c>
      <c r="J181" s="15">
        <v>4</v>
      </c>
    </row>
    <row r="182" spans="1:10" ht="42" customHeight="1">
      <c r="A182" s="10"/>
      <c r="B182" s="11"/>
      <c r="C182" s="11"/>
      <c r="D182" s="19" t="s">
        <v>52</v>
      </c>
      <c r="E182" s="12" t="s">
        <v>35</v>
      </c>
      <c r="F182" s="13">
        <v>2</v>
      </c>
      <c r="G182" s="20"/>
      <c r="H182" s="2"/>
      <c r="I182" s="15">
        <v>173</v>
      </c>
      <c r="J182" s="15">
        <v>4</v>
      </c>
    </row>
    <row r="183" spans="1:10" ht="42" customHeight="1">
      <c r="A183" s="10"/>
      <c r="B183" s="11"/>
      <c r="C183" s="11"/>
      <c r="D183" s="19" t="s">
        <v>53</v>
      </c>
      <c r="E183" s="12" t="s">
        <v>35</v>
      </c>
      <c r="F183" s="13">
        <v>1</v>
      </c>
      <c r="G183" s="20"/>
      <c r="H183" s="2"/>
      <c r="I183" s="15">
        <v>174</v>
      </c>
      <c r="J183" s="15">
        <v>4</v>
      </c>
    </row>
    <row r="184" spans="1:10" ht="42" customHeight="1">
      <c r="A184" s="10"/>
      <c r="B184" s="11"/>
      <c r="C184" s="11"/>
      <c r="D184" s="19" t="s">
        <v>54</v>
      </c>
      <c r="E184" s="12" t="s">
        <v>35</v>
      </c>
      <c r="F184" s="13">
        <v>4</v>
      </c>
      <c r="G184" s="20"/>
      <c r="H184" s="2"/>
      <c r="I184" s="15">
        <v>175</v>
      </c>
      <c r="J184" s="15">
        <v>4</v>
      </c>
    </row>
    <row r="185" spans="1:10" ht="42" customHeight="1">
      <c r="A185" s="10"/>
      <c r="B185" s="11"/>
      <c r="C185" s="11"/>
      <c r="D185" s="19" t="s">
        <v>55</v>
      </c>
      <c r="E185" s="12" t="s">
        <v>35</v>
      </c>
      <c r="F185" s="13">
        <v>3</v>
      </c>
      <c r="G185" s="20"/>
      <c r="H185" s="2"/>
      <c r="I185" s="15">
        <v>176</v>
      </c>
      <c r="J185" s="15">
        <v>4</v>
      </c>
    </row>
    <row r="186" spans="1:10" ht="42" customHeight="1">
      <c r="A186" s="10"/>
      <c r="B186" s="11"/>
      <c r="C186" s="11"/>
      <c r="D186" s="19" t="s">
        <v>56</v>
      </c>
      <c r="E186" s="12" t="s">
        <v>35</v>
      </c>
      <c r="F186" s="13">
        <v>2</v>
      </c>
      <c r="G186" s="20"/>
      <c r="H186" s="2"/>
      <c r="I186" s="15">
        <v>177</v>
      </c>
      <c r="J186" s="15">
        <v>4</v>
      </c>
    </row>
    <row r="187" spans="1:10" ht="42" customHeight="1">
      <c r="A187" s="10"/>
      <c r="B187" s="11"/>
      <c r="C187" s="11"/>
      <c r="D187" s="19" t="s">
        <v>57</v>
      </c>
      <c r="E187" s="12" t="s">
        <v>35</v>
      </c>
      <c r="F187" s="13">
        <v>3</v>
      </c>
      <c r="G187" s="20"/>
      <c r="H187" s="2"/>
      <c r="I187" s="15">
        <v>178</v>
      </c>
      <c r="J187" s="15">
        <v>4</v>
      </c>
    </row>
    <row r="188" spans="1:10" ht="42" customHeight="1">
      <c r="A188" s="10"/>
      <c r="B188" s="11"/>
      <c r="C188" s="11"/>
      <c r="D188" s="19" t="s">
        <v>58</v>
      </c>
      <c r="E188" s="12" t="s">
        <v>35</v>
      </c>
      <c r="F188" s="13">
        <v>2</v>
      </c>
      <c r="G188" s="20"/>
      <c r="H188" s="2"/>
      <c r="I188" s="15">
        <v>179</v>
      </c>
      <c r="J188" s="15">
        <v>4</v>
      </c>
    </row>
    <row r="189" spans="1:10" ht="42" customHeight="1">
      <c r="A189" s="10"/>
      <c r="B189" s="11"/>
      <c r="C189" s="11"/>
      <c r="D189" s="19" t="s">
        <v>59</v>
      </c>
      <c r="E189" s="12" t="s">
        <v>35</v>
      </c>
      <c r="F189" s="13">
        <v>2</v>
      </c>
      <c r="G189" s="20"/>
      <c r="H189" s="2"/>
      <c r="I189" s="15">
        <v>180</v>
      </c>
      <c r="J189" s="15">
        <v>4</v>
      </c>
    </row>
    <row r="190" spans="1:10" ht="42" customHeight="1">
      <c r="A190" s="10"/>
      <c r="B190" s="11"/>
      <c r="C190" s="11"/>
      <c r="D190" s="19" t="s">
        <v>60</v>
      </c>
      <c r="E190" s="12" t="s">
        <v>35</v>
      </c>
      <c r="F190" s="13">
        <v>2</v>
      </c>
      <c r="G190" s="20"/>
      <c r="H190" s="2"/>
      <c r="I190" s="15">
        <v>181</v>
      </c>
      <c r="J190" s="15">
        <v>4</v>
      </c>
    </row>
    <row r="191" spans="1:10" ht="42" customHeight="1">
      <c r="A191" s="10"/>
      <c r="B191" s="11"/>
      <c r="C191" s="11"/>
      <c r="D191" s="19" t="s">
        <v>61</v>
      </c>
      <c r="E191" s="12" t="s">
        <v>35</v>
      </c>
      <c r="F191" s="13">
        <v>6</v>
      </c>
      <c r="G191" s="20"/>
      <c r="H191" s="2"/>
      <c r="I191" s="15">
        <v>182</v>
      </c>
      <c r="J191" s="15">
        <v>4</v>
      </c>
    </row>
    <row r="192" spans="1:10" ht="42" customHeight="1">
      <c r="A192" s="10"/>
      <c r="B192" s="11"/>
      <c r="C192" s="11"/>
      <c r="D192" s="19" t="s">
        <v>62</v>
      </c>
      <c r="E192" s="12" t="s">
        <v>35</v>
      </c>
      <c r="F192" s="13">
        <v>7</v>
      </c>
      <c r="G192" s="20"/>
      <c r="H192" s="2"/>
      <c r="I192" s="15">
        <v>183</v>
      </c>
      <c r="J192" s="15">
        <v>4</v>
      </c>
    </row>
    <row r="193" spans="1:10" ht="42" customHeight="1">
      <c r="A193" s="10"/>
      <c r="B193" s="11"/>
      <c r="C193" s="11"/>
      <c r="D193" s="19" t="s">
        <v>63</v>
      </c>
      <c r="E193" s="12" t="s">
        <v>35</v>
      </c>
      <c r="F193" s="13">
        <v>8</v>
      </c>
      <c r="G193" s="20"/>
      <c r="H193" s="2"/>
      <c r="I193" s="15">
        <v>184</v>
      </c>
      <c r="J193" s="15">
        <v>4</v>
      </c>
    </row>
    <row r="194" spans="1:10" ht="42" customHeight="1">
      <c r="A194" s="10"/>
      <c r="B194" s="11"/>
      <c r="C194" s="11"/>
      <c r="D194" s="19" t="s">
        <v>64</v>
      </c>
      <c r="E194" s="12" t="s">
        <v>35</v>
      </c>
      <c r="F194" s="13">
        <v>7</v>
      </c>
      <c r="G194" s="20"/>
      <c r="H194" s="2"/>
      <c r="I194" s="15">
        <v>185</v>
      </c>
      <c r="J194" s="15">
        <v>4</v>
      </c>
    </row>
    <row r="195" spans="1:10" ht="42" customHeight="1">
      <c r="A195" s="10"/>
      <c r="B195" s="11"/>
      <c r="C195" s="11"/>
      <c r="D195" s="19" t="s">
        <v>65</v>
      </c>
      <c r="E195" s="12" t="s">
        <v>35</v>
      </c>
      <c r="F195" s="13">
        <v>3</v>
      </c>
      <c r="G195" s="20"/>
      <c r="H195" s="2"/>
      <c r="I195" s="15">
        <v>186</v>
      </c>
      <c r="J195" s="15">
        <v>4</v>
      </c>
    </row>
    <row r="196" spans="1:10" ht="42" customHeight="1">
      <c r="A196" s="10"/>
      <c r="B196" s="11"/>
      <c r="C196" s="11"/>
      <c r="D196" s="19" t="s">
        <v>66</v>
      </c>
      <c r="E196" s="12" t="s">
        <v>35</v>
      </c>
      <c r="F196" s="13">
        <v>11</v>
      </c>
      <c r="G196" s="20"/>
      <c r="H196" s="2"/>
      <c r="I196" s="15">
        <v>187</v>
      </c>
      <c r="J196" s="15">
        <v>4</v>
      </c>
    </row>
    <row r="197" spans="1:10" ht="42" customHeight="1">
      <c r="A197" s="10"/>
      <c r="B197" s="11"/>
      <c r="C197" s="11"/>
      <c r="D197" s="19" t="s">
        <v>67</v>
      </c>
      <c r="E197" s="12" t="s">
        <v>35</v>
      </c>
      <c r="F197" s="13">
        <v>4</v>
      </c>
      <c r="G197" s="20"/>
      <c r="H197" s="2"/>
      <c r="I197" s="15">
        <v>188</v>
      </c>
      <c r="J197" s="15">
        <v>4</v>
      </c>
    </row>
    <row r="198" spans="1:10" ht="42" customHeight="1">
      <c r="A198" s="10"/>
      <c r="B198" s="11"/>
      <c r="C198" s="11"/>
      <c r="D198" s="19" t="s">
        <v>68</v>
      </c>
      <c r="E198" s="12" t="s">
        <v>35</v>
      </c>
      <c r="F198" s="13">
        <v>3</v>
      </c>
      <c r="G198" s="20"/>
      <c r="H198" s="2"/>
      <c r="I198" s="15">
        <v>189</v>
      </c>
      <c r="J198" s="15">
        <v>4</v>
      </c>
    </row>
    <row r="199" spans="1:10" ht="42" customHeight="1">
      <c r="A199" s="10"/>
      <c r="B199" s="11"/>
      <c r="C199" s="11"/>
      <c r="D199" s="19" t="s">
        <v>69</v>
      </c>
      <c r="E199" s="12" t="s">
        <v>35</v>
      </c>
      <c r="F199" s="13">
        <v>6</v>
      </c>
      <c r="G199" s="20"/>
      <c r="H199" s="2"/>
      <c r="I199" s="15">
        <v>190</v>
      </c>
      <c r="J199" s="15">
        <v>4</v>
      </c>
    </row>
    <row r="200" spans="1:10" ht="42" customHeight="1">
      <c r="A200" s="10"/>
      <c r="B200" s="11"/>
      <c r="C200" s="11"/>
      <c r="D200" s="19" t="s">
        <v>70</v>
      </c>
      <c r="E200" s="12" t="s">
        <v>35</v>
      </c>
      <c r="F200" s="13">
        <v>5</v>
      </c>
      <c r="G200" s="20"/>
      <c r="H200" s="2"/>
      <c r="I200" s="15">
        <v>191</v>
      </c>
      <c r="J200" s="15">
        <v>4</v>
      </c>
    </row>
    <row r="201" spans="1:10" ht="42" customHeight="1">
      <c r="A201" s="10"/>
      <c r="B201" s="11"/>
      <c r="C201" s="11"/>
      <c r="D201" s="19" t="s">
        <v>71</v>
      </c>
      <c r="E201" s="12" t="s">
        <v>35</v>
      </c>
      <c r="F201" s="13">
        <v>6</v>
      </c>
      <c r="G201" s="20"/>
      <c r="H201" s="2"/>
      <c r="I201" s="15">
        <v>192</v>
      </c>
      <c r="J201" s="15">
        <v>4</v>
      </c>
    </row>
    <row r="202" spans="1:10" ht="42" customHeight="1">
      <c r="A202" s="10"/>
      <c r="B202" s="11"/>
      <c r="C202" s="11"/>
      <c r="D202" s="19" t="s">
        <v>72</v>
      </c>
      <c r="E202" s="12" t="s">
        <v>35</v>
      </c>
      <c r="F202" s="13">
        <v>2</v>
      </c>
      <c r="G202" s="20"/>
      <c r="H202" s="2"/>
      <c r="I202" s="15">
        <v>193</v>
      </c>
      <c r="J202" s="15">
        <v>4</v>
      </c>
    </row>
    <row r="203" spans="1:10" ht="42" customHeight="1">
      <c r="A203" s="10"/>
      <c r="B203" s="11"/>
      <c r="C203" s="11"/>
      <c r="D203" s="19" t="s">
        <v>73</v>
      </c>
      <c r="E203" s="12" t="s">
        <v>35</v>
      </c>
      <c r="F203" s="13">
        <v>4</v>
      </c>
      <c r="G203" s="20"/>
      <c r="H203" s="2"/>
      <c r="I203" s="15">
        <v>194</v>
      </c>
      <c r="J203" s="15">
        <v>4</v>
      </c>
    </row>
    <row r="204" spans="1:10" ht="42" customHeight="1">
      <c r="A204" s="10"/>
      <c r="B204" s="11"/>
      <c r="C204" s="11"/>
      <c r="D204" s="19" t="s">
        <v>74</v>
      </c>
      <c r="E204" s="12" t="s">
        <v>35</v>
      </c>
      <c r="F204" s="13">
        <v>2</v>
      </c>
      <c r="G204" s="20"/>
      <c r="H204" s="2"/>
      <c r="I204" s="15">
        <v>195</v>
      </c>
      <c r="J204" s="15">
        <v>4</v>
      </c>
    </row>
    <row r="205" spans="1:10" ht="42" customHeight="1">
      <c r="A205" s="10"/>
      <c r="B205" s="11"/>
      <c r="C205" s="11"/>
      <c r="D205" s="19" t="s">
        <v>75</v>
      </c>
      <c r="E205" s="12" t="s">
        <v>35</v>
      </c>
      <c r="F205" s="13">
        <v>1</v>
      </c>
      <c r="G205" s="20"/>
      <c r="H205" s="2"/>
      <c r="I205" s="15">
        <v>196</v>
      </c>
      <c r="J205" s="15">
        <v>4</v>
      </c>
    </row>
    <row r="206" spans="1:10" ht="42" customHeight="1">
      <c r="A206" s="10"/>
      <c r="B206" s="11"/>
      <c r="C206" s="11"/>
      <c r="D206" s="19" t="s">
        <v>76</v>
      </c>
      <c r="E206" s="12" t="s">
        <v>35</v>
      </c>
      <c r="F206" s="13">
        <v>5</v>
      </c>
      <c r="G206" s="20"/>
      <c r="H206" s="2"/>
      <c r="I206" s="15">
        <v>197</v>
      </c>
      <c r="J206" s="15">
        <v>4</v>
      </c>
    </row>
    <row r="207" spans="1:10" ht="42" customHeight="1">
      <c r="A207" s="10"/>
      <c r="B207" s="11"/>
      <c r="C207" s="11"/>
      <c r="D207" s="19" t="s">
        <v>77</v>
      </c>
      <c r="E207" s="12" t="s">
        <v>35</v>
      </c>
      <c r="F207" s="13">
        <v>1</v>
      </c>
      <c r="G207" s="20"/>
      <c r="H207" s="2"/>
      <c r="I207" s="15">
        <v>198</v>
      </c>
      <c r="J207" s="15">
        <v>4</v>
      </c>
    </row>
    <row r="208" spans="1:10" ht="42" customHeight="1">
      <c r="A208" s="10"/>
      <c r="B208" s="11"/>
      <c r="C208" s="11"/>
      <c r="D208" s="19" t="s">
        <v>78</v>
      </c>
      <c r="E208" s="12" t="s">
        <v>35</v>
      </c>
      <c r="F208" s="13">
        <v>1</v>
      </c>
      <c r="G208" s="20"/>
      <c r="H208" s="2"/>
      <c r="I208" s="15">
        <v>199</v>
      </c>
      <c r="J208" s="15">
        <v>4</v>
      </c>
    </row>
    <row r="209" spans="1:10" ht="42" customHeight="1">
      <c r="A209" s="10"/>
      <c r="B209" s="11"/>
      <c r="C209" s="11"/>
      <c r="D209" s="19" t="s">
        <v>79</v>
      </c>
      <c r="E209" s="12" t="s">
        <v>35</v>
      </c>
      <c r="F209" s="13">
        <v>1</v>
      </c>
      <c r="G209" s="20"/>
      <c r="H209" s="2"/>
      <c r="I209" s="15">
        <v>200</v>
      </c>
      <c r="J209" s="15">
        <v>4</v>
      </c>
    </row>
    <row r="210" spans="1:10" ht="42" customHeight="1">
      <c r="A210" s="10"/>
      <c r="B210" s="11"/>
      <c r="C210" s="11"/>
      <c r="D210" s="19" t="s">
        <v>80</v>
      </c>
      <c r="E210" s="12" t="s">
        <v>35</v>
      </c>
      <c r="F210" s="13">
        <v>1</v>
      </c>
      <c r="G210" s="20"/>
      <c r="H210" s="2"/>
      <c r="I210" s="15">
        <v>201</v>
      </c>
      <c r="J210" s="15">
        <v>4</v>
      </c>
    </row>
    <row r="211" spans="1:10" ht="42" customHeight="1">
      <c r="A211" s="10"/>
      <c r="B211" s="11"/>
      <c r="C211" s="32" t="s">
        <v>81</v>
      </c>
      <c r="D211" s="28"/>
      <c r="E211" s="12" t="s">
        <v>15</v>
      </c>
      <c r="F211" s="13">
        <v>1</v>
      </c>
      <c r="G211" s="14">
        <f>+G212</f>
        <v>0</v>
      </c>
      <c r="H211" s="2"/>
      <c r="I211" s="15">
        <v>202</v>
      </c>
      <c r="J211" s="15">
        <v>3</v>
      </c>
    </row>
    <row r="212" spans="1:10" ht="42" customHeight="1">
      <c r="A212" s="10"/>
      <c r="B212" s="11"/>
      <c r="C212" s="11"/>
      <c r="D212" s="19" t="s">
        <v>81</v>
      </c>
      <c r="E212" s="12" t="s">
        <v>15</v>
      </c>
      <c r="F212" s="13">
        <v>1</v>
      </c>
      <c r="G212" s="14">
        <f>+G213</f>
        <v>0</v>
      </c>
      <c r="H212" s="2"/>
      <c r="I212" s="15">
        <v>203</v>
      </c>
      <c r="J212" s="15">
        <v>4</v>
      </c>
    </row>
    <row r="213" spans="1:10" ht="42" customHeight="1">
      <c r="A213" s="10"/>
      <c r="B213" s="11"/>
      <c r="C213" s="11"/>
      <c r="D213" s="19" t="s">
        <v>191</v>
      </c>
      <c r="E213" s="12" t="s">
        <v>21</v>
      </c>
      <c r="F213" s="13">
        <v>1299.7</v>
      </c>
      <c r="G213" s="20"/>
      <c r="H213" s="2"/>
      <c r="I213" s="15">
        <v>204</v>
      </c>
      <c r="J213" s="15">
        <v>4</v>
      </c>
    </row>
    <row r="214" spans="1:10" ht="42" customHeight="1">
      <c r="A214" s="10"/>
      <c r="B214" s="11"/>
      <c r="C214" s="32" t="s">
        <v>82</v>
      </c>
      <c r="D214" s="28"/>
      <c r="E214" s="12" t="s">
        <v>15</v>
      </c>
      <c r="F214" s="13">
        <v>1</v>
      </c>
      <c r="G214" s="14">
        <f>+G215</f>
        <v>0</v>
      </c>
      <c r="H214" s="2"/>
      <c r="I214" s="15">
        <v>205</v>
      </c>
      <c r="J214" s="15">
        <v>3</v>
      </c>
    </row>
    <row r="215" spans="1:10" ht="42" customHeight="1">
      <c r="A215" s="10"/>
      <c r="B215" s="11"/>
      <c r="C215" s="11"/>
      <c r="D215" s="19" t="s">
        <v>192</v>
      </c>
      <c r="E215" s="12" t="s">
        <v>15</v>
      </c>
      <c r="F215" s="13">
        <v>1</v>
      </c>
      <c r="G215" s="14">
        <f>+G216+G217+G218+G219</f>
        <v>0</v>
      </c>
      <c r="H215" s="2"/>
      <c r="I215" s="15">
        <v>206</v>
      </c>
      <c r="J215" s="15">
        <v>4</v>
      </c>
    </row>
    <row r="216" spans="1:10" ht="42" customHeight="1">
      <c r="A216" s="10"/>
      <c r="B216" s="11"/>
      <c r="C216" s="11"/>
      <c r="D216" s="19" t="s">
        <v>193</v>
      </c>
      <c r="E216" s="12" t="s">
        <v>20</v>
      </c>
      <c r="F216" s="13">
        <v>34.5</v>
      </c>
      <c r="G216" s="20"/>
      <c r="H216" s="2"/>
      <c r="I216" s="15">
        <v>207</v>
      </c>
      <c r="J216" s="15">
        <v>4</v>
      </c>
    </row>
    <row r="217" spans="1:10" ht="42" customHeight="1">
      <c r="A217" s="10"/>
      <c r="B217" s="11"/>
      <c r="C217" s="11"/>
      <c r="D217" s="19" t="s">
        <v>195</v>
      </c>
      <c r="E217" s="12" t="s">
        <v>20</v>
      </c>
      <c r="F217" s="13">
        <v>27.1</v>
      </c>
      <c r="G217" s="20"/>
      <c r="H217" s="2"/>
      <c r="I217" s="15">
        <v>208</v>
      </c>
      <c r="J217" s="15">
        <v>4</v>
      </c>
    </row>
    <row r="218" spans="1:10" ht="42" customHeight="1">
      <c r="A218" s="10"/>
      <c r="B218" s="11"/>
      <c r="C218" s="11"/>
      <c r="D218" s="19" t="s">
        <v>194</v>
      </c>
      <c r="E218" s="12" t="s">
        <v>20</v>
      </c>
      <c r="F218" s="13">
        <v>43.3</v>
      </c>
      <c r="G218" s="20"/>
      <c r="H218" s="2"/>
      <c r="I218" s="15">
        <v>209</v>
      </c>
      <c r="J218" s="15">
        <v>4</v>
      </c>
    </row>
    <row r="219" spans="1:10" ht="42" customHeight="1">
      <c r="A219" s="10"/>
      <c r="B219" s="11"/>
      <c r="C219" s="11"/>
      <c r="D219" s="19" t="s">
        <v>24</v>
      </c>
      <c r="E219" s="12" t="s">
        <v>25</v>
      </c>
      <c r="F219" s="13">
        <v>30</v>
      </c>
      <c r="G219" s="20"/>
      <c r="H219" s="2"/>
      <c r="I219" s="15">
        <v>210</v>
      </c>
      <c r="J219" s="15">
        <v>4</v>
      </c>
    </row>
    <row r="220" spans="1:10" ht="42" customHeight="1">
      <c r="A220" s="26" t="s">
        <v>83</v>
      </c>
      <c r="B220" s="27"/>
      <c r="C220" s="27"/>
      <c r="D220" s="28"/>
      <c r="E220" s="12" t="s">
        <v>15</v>
      </c>
      <c r="F220" s="13">
        <v>1</v>
      </c>
      <c r="G220" s="14">
        <f>+G221</f>
        <v>0</v>
      </c>
      <c r="H220" s="2"/>
      <c r="I220" s="15">
        <v>211</v>
      </c>
      <c r="J220" s="15">
        <v>1</v>
      </c>
    </row>
    <row r="221" spans="1:10" ht="42" customHeight="1">
      <c r="A221" s="10"/>
      <c r="B221" s="32" t="s">
        <v>83</v>
      </c>
      <c r="C221" s="27"/>
      <c r="D221" s="28"/>
      <c r="E221" s="12" t="s">
        <v>15</v>
      </c>
      <c r="F221" s="13">
        <v>1</v>
      </c>
      <c r="G221" s="14">
        <f>+G222</f>
        <v>0</v>
      </c>
      <c r="H221" s="2"/>
      <c r="I221" s="15">
        <v>212</v>
      </c>
      <c r="J221" s="15">
        <v>2</v>
      </c>
    </row>
    <row r="222" spans="1:10" ht="42" customHeight="1">
      <c r="A222" s="10"/>
      <c r="B222" s="11"/>
      <c r="C222" s="32" t="s">
        <v>84</v>
      </c>
      <c r="D222" s="28"/>
      <c r="E222" s="12" t="s">
        <v>15</v>
      </c>
      <c r="F222" s="13">
        <v>1</v>
      </c>
      <c r="G222" s="14">
        <f>+G223</f>
        <v>0</v>
      </c>
      <c r="H222" s="2"/>
      <c r="I222" s="15">
        <v>213</v>
      </c>
      <c r="J222" s="15">
        <v>3</v>
      </c>
    </row>
    <row r="223" spans="1:10" ht="42" customHeight="1">
      <c r="A223" s="10"/>
      <c r="B223" s="11"/>
      <c r="C223" s="11"/>
      <c r="D223" s="19" t="s">
        <v>197</v>
      </c>
      <c r="E223" s="12" t="s">
        <v>15</v>
      </c>
      <c r="F223" s="13">
        <v>1</v>
      </c>
      <c r="G223" s="14">
        <f>+G224</f>
        <v>0</v>
      </c>
      <c r="H223" s="2"/>
      <c r="I223" s="15">
        <v>214</v>
      </c>
      <c r="J223" s="15">
        <v>4</v>
      </c>
    </row>
    <row r="224" spans="1:10" ht="42" customHeight="1">
      <c r="A224" s="10"/>
      <c r="B224" s="11"/>
      <c r="C224" s="11"/>
      <c r="D224" s="19" t="s">
        <v>196</v>
      </c>
      <c r="E224" s="12" t="s">
        <v>85</v>
      </c>
      <c r="F224" s="13">
        <v>9.3000000000000007</v>
      </c>
      <c r="G224" s="20"/>
      <c r="H224" s="2"/>
      <c r="I224" s="15">
        <v>215</v>
      </c>
      <c r="J224" s="15">
        <v>4</v>
      </c>
    </row>
    <row r="225" spans="1:10" ht="42" customHeight="1">
      <c r="A225" s="26" t="s">
        <v>86</v>
      </c>
      <c r="B225" s="27"/>
      <c r="C225" s="27"/>
      <c r="D225" s="28"/>
      <c r="E225" s="12" t="s">
        <v>15</v>
      </c>
      <c r="F225" s="13">
        <v>1</v>
      </c>
      <c r="G225" s="20"/>
      <c r="H225" s="2"/>
      <c r="I225" s="15">
        <v>216</v>
      </c>
      <c r="J225" s="15">
        <v>210</v>
      </c>
    </row>
    <row r="226" spans="1:10" ht="42" customHeight="1">
      <c r="A226" s="26" t="s">
        <v>87</v>
      </c>
      <c r="B226" s="27"/>
      <c r="C226" s="27"/>
      <c r="D226" s="28"/>
      <c r="E226" s="12" t="s">
        <v>15</v>
      </c>
      <c r="F226" s="13">
        <v>1</v>
      </c>
      <c r="G226" s="20"/>
      <c r="H226" s="2"/>
      <c r="I226" s="15">
        <v>217</v>
      </c>
      <c r="J226" s="15">
        <v>220</v>
      </c>
    </row>
    <row r="227" spans="1:10" ht="42" customHeight="1">
      <c r="A227" s="29" t="s">
        <v>88</v>
      </c>
      <c r="B227" s="30"/>
      <c r="C227" s="30"/>
      <c r="D227" s="31"/>
      <c r="E227" s="21" t="s">
        <v>15</v>
      </c>
      <c r="F227" s="22">
        <v>1</v>
      </c>
      <c r="G227" s="23">
        <f>+G10+G226</f>
        <v>0</v>
      </c>
      <c r="H227" s="24"/>
      <c r="I227" s="25">
        <v>218</v>
      </c>
      <c r="J227" s="25">
        <v>30</v>
      </c>
    </row>
    <row r="228" spans="1:10" ht="42" customHeight="1">
      <c r="A228" s="33" t="s">
        <v>11</v>
      </c>
      <c r="B228" s="34"/>
      <c r="C228" s="34"/>
      <c r="D228" s="35"/>
      <c r="E228" s="16" t="s">
        <v>12</v>
      </c>
      <c r="F228" s="17" t="s">
        <v>12</v>
      </c>
      <c r="G228" s="18">
        <f>G227</f>
        <v>0</v>
      </c>
      <c r="I228" s="15">
        <v>219</v>
      </c>
      <c r="J228" s="15">
        <v>90</v>
      </c>
    </row>
    <row r="229" spans="1:10" ht="42" customHeight="1"/>
    <row r="230" spans="1:10" ht="42" customHeight="1"/>
  </sheetData>
  <sheetProtection algorithmName="SHA-512" hashValue="Y7zeL/cf/ofr/zSkANP5BUIVmZmaEmEbdJduOsa+K/1Njhpw6dFavrvEMjF8v9yLSfzBaIjHm+t2Ky9AGAcQPQ==" saltValue="tSR7ZQRtblcN6fuzv7f9Cg==" spinCount="100000" sheet="1" objects="1" scenarios="1"/>
  <mergeCells count="40">
    <mergeCell ref="A9:D9"/>
    <mergeCell ref="F3:G3"/>
    <mergeCell ref="F4:G4"/>
    <mergeCell ref="F5:G5"/>
    <mergeCell ref="A7:G7"/>
    <mergeCell ref="B8:G8"/>
    <mergeCell ref="B71:D71"/>
    <mergeCell ref="A228:D228"/>
    <mergeCell ref="A10:D10"/>
    <mergeCell ref="A11:D11"/>
    <mergeCell ref="A12:D12"/>
    <mergeCell ref="B13:D13"/>
    <mergeCell ref="C14:D14"/>
    <mergeCell ref="B37:D37"/>
    <mergeCell ref="C38:D38"/>
    <mergeCell ref="B47:D47"/>
    <mergeCell ref="C48:D48"/>
    <mergeCell ref="B60:D60"/>
    <mergeCell ref="C61:D61"/>
    <mergeCell ref="B176:D176"/>
    <mergeCell ref="C72:D72"/>
    <mergeCell ref="B149:D149"/>
    <mergeCell ref="C150:D150"/>
    <mergeCell ref="B157:D157"/>
    <mergeCell ref="C158:D158"/>
    <mergeCell ref="B161:D161"/>
    <mergeCell ref="C162:D162"/>
    <mergeCell ref="A172:D172"/>
    <mergeCell ref="A173:D173"/>
    <mergeCell ref="A174:D174"/>
    <mergeCell ref="A175:D175"/>
    <mergeCell ref="A225:D225"/>
    <mergeCell ref="A226:D226"/>
    <mergeCell ref="A227:D227"/>
    <mergeCell ref="C177:D177"/>
    <mergeCell ref="C211:D211"/>
    <mergeCell ref="C214:D214"/>
    <mergeCell ref="A220:D220"/>
    <mergeCell ref="B221:D221"/>
    <mergeCell ref="C222:D222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Omoda Kouichi</dc:creator>
  <cp:lastModifiedBy>Omoda Kouichi</cp:lastModifiedBy>
  <cp:lastPrinted>2020-11-02T04:09:25Z</cp:lastPrinted>
  <dcterms:created xsi:type="dcterms:W3CDTF">2020-11-02T02:44:23Z</dcterms:created>
  <dcterms:modified xsi:type="dcterms:W3CDTF">2020-11-02T04:09:31Z</dcterms:modified>
</cp:coreProperties>
</file>